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Suzana\Desktop\Sanitarije\"/>
    </mc:Choice>
  </mc:AlternateContent>
  <xr:revisionPtr revIDLastSave="0" documentId="8_{0EE96454-1BF9-4824-9F50-53CB10689BF6}" xr6:coauthVersionLast="36" xr6:coauthVersionMax="36" xr10:uidLastSave="{00000000-0000-0000-0000-000000000000}"/>
  <bookViews>
    <workbookView xWindow="0" yWindow="0" windowWidth="28800" windowHeight="12300" tabRatio="931" activeTab="5" xr2:uid="{00000000-000D-0000-FFFF-FFFF00000000}"/>
  </bookViews>
  <sheets>
    <sheet name="Naslovna" sheetId="31" r:id="rId1"/>
    <sheet name="Posebni uvjeti" sheetId="30" r:id="rId2"/>
    <sheet name="5-GRADJEVINSKI" sheetId="53" r:id="rId3"/>
    <sheet name="5-ViK" sheetId="54" r:id="rId4"/>
    <sheet name="5-ELEKTRO" sheetId="57" r:id="rId5"/>
    <sheet name="5-REKAPITULACIJA" sheetId="55" r:id="rId6"/>
  </sheets>
  <externalReferences>
    <externalReference r:id="rId7"/>
  </externalReferences>
  <definedNames>
    <definedName name="_xlnm.Print_Area" localSheetId="4">'5-ELEKTRO'!#REF!</definedName>
    <definedName name="_xlnm.Print_Area" localSheetId="3">'5-ViK'!$A$1:$F$109</definedName>
    <definedName name="_xlnm.Print_Area" localSheetId="0">Naslovna!$A$1:$E$53</definedName>
    <definedName name="_xlnm.Print_Titles" localSheetId="4">'5-ELEKTRO'!#REF!</definedName>
    <definedName name="sum" localSheetId="2">[1]TROŠKOVNIK!#REF!</definedName>
    <definedName name="sum" localSheetId="5">[1]TROŠKOVNIK!#REF!</definedName>
    <definedName name="sum" localSheetId="3">[1]TROŠKOVNIK!#REF!</definedName>
    <definedName name="sum" localSheetId="0">[1]TROŠKOVNIK!#REF!</definedName>
    <definedName name="sum" localSheetId="1">[1]TROŠKOVNIK!#REF!</definedName>
    <definedName name="sum">[1]TROŠKOVNIK!#REF!</definedName>
  </definedNames>
  <calcPr calcId="191029" iterateDelta="1E-4"/>
</workbook>
</file>

<file path=xl/calcChain.xml><?xml version="1.0" encoding="utf-8"?>
<calcChain xmlns="http://schemas.openxmlformats.org/spreadsheetml/2006/main">
  <c r="G90" i="57" l="1"/>
  <c r="G120" i="57"/>
  <c r="G114" i="57"/>
  <c r="G112" i="57"/>
  <c r="G109" i="57"/>
  <c r="G108" i="57"/>
  <c r="G107" i="57"/>
  <c r="G106" i="57"/>
  <c r="G105" i="57"/>
  <c r="G102" i="57"/>
  <c r="G100" i="57"/>
  <c r="G98" i="57"/>
  <c r="G96" i="57"/>
  <c r="G94" i="57"/>
  <c r="G82" i="57"/>
  <c r="G74" i="57"/>
  <c r="G66" i="57"/>
  <c r="G58" i="57"/>
  <c r="G50" i="57"/>
  <c r="G42" i="57"/>
  <c r="G34" i="57"/>
  <c r="G19" i="57"/>
  <c r="G17" i="57"/>
  <c r="G13" i="57"/>
  <c r="G122" i="57" l="1"/>
  <c r="F8" i="55" s="1"/>
  <c r="F89" i="53"/>
  <c r="F88" i="53"/>
  <c r="F89" i="54" l="1"/>
  <c r="F95" i="54"/>
  <c r="F68" i="54"/>
  <c r="F38" i="54" l="1"/>
  <c r="F93" i="54" l="1"/>
  <c r="F91" i="54"/>
  <c r="F87" i="54"/>
  <c r="F85" i="54"/>
  <c r="F83" i="54"/>
  <c r="F81" i="54"/>
  <c r="F72" i="54"/>
  <c r="F71" i="54"/>
  <c r="F60" i="54"/>
  <c r="F58" i="54"/>
  <c r="F56" i="54"/>
  <c r="F55" i="54"/>
  <c r="F54" i="54"/>
  <c r="F47" i="54"/>
  <c r="F45" i="54"/>
  <c r="F42" i="54"/>
  <c r="F40" i="54"/>
  <c r="F37" i="54"/>
  <c r="F30" i="54"/>
  <c r="F29" i="54"/>
  <c r="F26" i="54"/>
  <c r="F24" i="54"/>
  <c r="H23" i="54"/>
  <c r="F22" i="54"/>
  <c r="H21" i="54"/>
  <c r="F20" i="54"/>
  <c r="F18" i="54"/>
  <c r="F16" i="54"/>
  <c r="F14" i="54"/>
  <c r="F12" i="54"/>
  <c r="F11" i="54"/>
  <c r="F8" i="54"/>
  <c r="F6" i="54"/>
  <c r="F32" i="54" l="1"/>
  <c r="F101" i="54" s="1"/>
  <c r="F74" i="54"/>
  <c r="F105" i="54" s="1"/>
  <c r="F49" i="54"/>
  <c r="F103" i="54" s="1"/>
  <c r="F97" i="54"/>
  <c r="F107" i="54" s="1"/>
  <c r="F109" i="54" l="1"/>
  <c r="F6" i="55" s="1"/>
  <c r="F91" i="53"/>
  <c r="F90" i="53"/>
  <c r="F78" i="53" l="1"/>
  <c r="F23" i="53"/>
  <c r="F18" i="53"/>
  <c r="F17" i="53"/>
  <c r="F101" i="53"/>
  <c r="F99" i="53"/>
  <c r="F87" i="53"/>
  <c r="F86" i="53"/>
  <c r="F80" i="53"/>
  <c r="F76" i="53"/>
  <c r="F67" i="53"/>
  <c r="F65" i="53"/>
  <c r="F59" i="53"/>
  <c r="F61" i="53" s="1"/>
  <c r="F112" i="53" s="1"/>
  <c r="F53" i="53"/>
  <c r="F51" i="53"/>
  <c r="F49" i="53"/>
  <c r="F47" i="53"/>
  <c r="F41" i="53"/>
  <c r="F40" i="53"/>
  <c r="F37" i="53"/>
  <c r="F35" i="53"/>
  <c r="F33" i="53"/>
  <c r="F29" i="53"/>
  <c r="F27" i="53"/>
  <c r="F25" i="53"/>
  <c r="F21" i="53"/>
  <c r="F19" i="53"/>
  <c r="F16" i="53"/>
  <c r="F15" i="53"/>
  <c r="F92" i="53" l="1"/>
  <c r="F118" i="53" s="1"/>
  <c r="F103" i="53"/>
  <c r="F120" i="53" s="1"/>
  <c r="F82" i="53"/>
  <c r="F116" i="53" s="1"/>
  <c r="F69" i="53"/>
  <c r="F114" i="53" s="1"/>
  <c r="F55" i="53"/>
  <c r="F110" i="53" s="1"/>
  <c r="F43" i="53"/>
  <c r="F108" i="53" s="1"/>
  <c r="F122" i="53" l="1"/>
  <c r="F4" i="55" s="1"/>
  <c r="F10" i="55" s="1"/>
  <c r="F12" i="55" l="1"/>
  <c r="F14" i="55" s="1"/>
  <c r="A7" i="30" l="1"/>
  <c r="A8" i="30" s="1"/>
  <c r="A9" i="30" s="1"/>
  <c r="A10" i="30" s="1"/>
  <c r="A11" i="30" s="1"/>
  <c r="A12" i="30" s="1"/>
  <c r="A13" i="30" s="1"/>
  <c r="A14" i="30" s="1"/>
  <c r="A15" i="30" s="1"/>
  <c r="A16" i="30" s="1"/>
  <c r="A17" i="30" s="1"/>
  <c r="A18" i="30" s="1"/>
  <c r="A19" i="30" s="1"/>
  <c r="A20" i="30" s="1"/>
  <c r="A21" i="30" s="1"/>
  <c r="A22" i="30" s="1"/>
  <c r="A23" i="30" s="1"/>
  <c r="A24" i="30" s="1"/>
  <c r="A25" i="30" s="1"/>
  <c r="A26" i="30" s="1"/>
</calcChain>
</file>

<file path=xl/sharedStrings.xml><?xml version="1.0" encoding="utf-8"?>
<sst xmlns="http://schemas.openxmlformats.org/spreadsheetml/2006/main" count="509" uniqueCount="294">
  <si>
    <t>I</t>
  </si>
  <si>
    <t>Svi radovi moraju se izvoditi s kvalificiranim radnicima i po pravilima struke.</t>
  </si>
  <si>
    <t>Obračun ugovorenih i izvedenih radova vršit će se prema mjerenjima u naravi utvrđenim u građevinskoj knjizi, koju sastavlja Izvoditelj tijekom izvedbe radova, a kontrolira Nadzor.</t>
  </si>
  <si>
    <t>Izvoditelj je dužan na gradilištu voditi građevinski dnevnik.</t>
  </si>
  <si>
    <t>Sve izmjere i usuglašenja na mjestu prema potvrđenim nacrtima i skicama dužan je napraviti Izvoditelj, a kontrolu i potrebna usuglašenja Nadzorni organ.</t>
  </si>
  <si>
    <t>Sve potrebne radove Izvoditelj je dužan izvesti na vrijeme prema dinamici radova. Ukoliko Izvoditelj propusti što izvesti, višak radova zbog činjenoga propusta neće se posebno platiti.</t>
  </si>
  <si>
    <t>Izvoditelj je prigodom izvođenja radova dužan zaštititi sve površine koje se zadržavaju, a mogle bi se oštetiti.</t>
  </si>
  <si>
    <t>Materijal dobiven razgrađivanjem se odvozi na javni mjesni deponij što je uključeno u svakoj jediničnoj stavci, bez obzira je li to u pojedinoj stavci napisano ili ne.</t>
  </si>
  <si>
    <t>Tijekom izvođenja radova Izvoditelj je dužan odmah uklanjati sve uočene nedostatke, a nedostatke ustanovljene zapisnikom nakon dovršenja radova, najviše 15 dana od dana pisanja zapisnika. Radovi se smatraju  završenim tek kad su svi nedostaci uklonjeni.</t>
  </si>
  <si>
    <t>Svi ugrađeni materijali po svojoj kakvoći i dimenzijama trebaju odgovarati propisima i standardima. Izvoditelj je dužan pribaviti ateste za sve materijale koji se ugrađuju.</t>
  </si>
  <si>
    <t>kom</t>
  </si>
  <si>
    <t>OPĆI I POSEBNI UVJETI ZA IZVOĐENJE RADOVA</t>
  </si>
  <si>
    <t>Napomene:</t>
  </si>
  <si>
    <t>II</t>
  </si>
  <si>
    <t xml:space="preserve">REKAPITULACIJA </t>
  </si>
  <si>
    <t>RUŠENJA I DEMONTAŽE</t>
  </si>
  <si>
    <t>UKUPNO RUŠENJA I DEMONTAŽE</t>
  </si>
  <si>
    <t>III</t>
  </si>
  <si>
    <t xml:space="preserve">UKUPNO </t>
  </si>
  <si>
    <t>Radove na rušenjima Izvoditelj treba izvoditi krajnje oprezno uz sva  potrebna prethodna osiguranja.</t>
  </si>
  <si>
    <t>Za sve vrijeme izvođenja radova glavni Izvoditelj treba koordinirati izvedbu svih radova.</t>
  </si>
  <si>
    <t xml:space="preserve">Prije početka svake nove etape rada vrši se detaljan pregled i usuglašava način izvođenja s nadzorom-projektantom. </t>
  </si>
  <si>
    <t xml:space="preserve">Izvoditelj je dužan dnevno sakupljati otpad na gradilištu i dnevno čistiti sve prometne površine, a nakon završetka svake faze rada dužan je izvršiti detaljno čišćenje kao pripremu za slijedeći rad, što je sve sadržano u jediničnim cijenama pojedinih radova. </t>
  </si>
  <si>
    <t>Svi radovi izvode se s posebnom pažnjom uz prethodnu konzultaciju s nadzorom.</t>
  </si>
  <si>
    <t>Nadzorna služba u suglasnosti s Investitorom ovlašteni su izvršiti promjenu oblika i kvalitete izvedbe pojedinih stavaka u skladu s ciljevima projekta ako se to ukaže potrebnim tokom izvođenja radova.</t>
  </si>
  <si>
    <t>Radovi će se izvoditi prema opisima iz troškovnika i nacrtima, te stvarnim stanjem na objektu. U slučaju kakve nejasnoće Izvoditelj je to dužan usuglasiti s Nadzorom.</t>
  </si>
  <si>
    <t>ZIDARSKI RADOVI</t>
  </si>
  <si>
    <t>UKUPNO ZIDARSKI RADOVI</t>
  </si>
  <si>
    <t>IV</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</si>
  <si>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</si>
  <si>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Prije davanja ponude po ovom troškovniku svi ponuditelji - potencijalni izvoditelji - dužni su posjetiti i upoznati se sa građevinom, načinom i mogućnosti pristupa, raspoloživom projektnom dokumentacijom i uvjetima rada, jer se zbog uvjeta rada, stanja građevine i eventualnih nedostataka projektne dokumentacije neće priznavati nikakve nadoplate, nepredviđeni radovi ili zakašnjenja u dovršenju radova.</t>
  </si>
  <si>
    <t>V</t>
  </si>
  <si>
    <t>SOBOSLIKARSKI RADOVI</t>
  </si>
  <si>
    <t>m1</t>
  </si>
  <si>
    <t>Uključene sve dobave materijala, rad, pomoćna sredstva, predradnje, vertikalni, horizontalni i ostali transporti, skele, rad na visini iznad 3,5 m, odvoz  i sl. za izvedbu i sve drugo potrebno do gotovog rada. U pogledu detalja obavezno konzultirati nadzornu službu.</t>
  </si>
  <si>
    <t>m2</t>
  </si>
  <si>
    <t>Odvoz viška materijala na gradsko odlagalište udaljeno do 10 km. Koeficijent rastresitosti 1,30. Obračun po m3.</t>
  </si>
  <si>
    <t>UKUPNO SOBOSLIKARSKI RADOVI</t>
  </si>
  <si>
    <t>1.</t>
  </si>
  <si>
    <t>2.</t>
  </si>
  <si>
    <t xml:space="preserve">SVEUKUPNO </t>
  </si>
  <si>
    <t>PDV 25%</t>
  </si>
  <si>
    <t>GRAĐEVINSKO - OBRTNIČKI RADOVI</t>
  </si>
  <si>
    <t>kpl</t>
  </si>
  <si>
    <t>VI</t>
  </si>
  <si>
    <t>m3</t>
  </si>
  <si>
    <t>ELEKTROMONTAŽNI RADOVI</t>
  </si>
  <si>
    <t>VII</t>
  </si>
  <si>
    <t>KERAMIČARSKI RADOVI</t>
  </si>
  <si>
    <t>UKUPNO KERAMIČARSKI RADOVI</t>
  </si>
  <si>
    <t>Opći opis:</t>
  </si>
  <si>
    <t xml:space="preserve">Opločenje podova keramičkim pločicama I. klase vršiti u tonu po izboru Investitora/korisnika. Obračun po stvarno izvedenim količinama. U jediničnu cijenu uračunati sve potrebne koeficijente, dobavu i ugradbu materijala, izravnavanje podloge, fugiranje, zaštitu ugrađenih elemenata od oštećenja te čišćenje. Dizajn i način slaganja pločica određuje Investitor/korisnik. </t>
  </si>
  <si>
    <t>Opločenje  podova prvoklasnim keramičkim pločicama prema odabiru investitora. Pločice se postavljaju na keramičko ljepilo tako da fuga između pločica mora podudarati sa fugama postojećih keramičkih pločica. Obračun po m2 postavljenih pločica.</t>
  </si>
  <si>
    <t>GRAĐEVINSKI RADOVI</t>
  </si>
  <si>
    <t>Detektiranje postojećih instalacija vodovoda i kanalizacije, radi spajanja novih instalacija. Stavka predviđa sva potrebna štemanja, mjerenja i ostalih radnji za izvedbu iste.</t>
  </si>
  <si>
    <t>paušal</t>
  </si>
  <si>
    <t>MONTAŽNI RADOVI VODOVODA</t>
  </si>
  <si>
    <t>MONTAŽNI RADOVI KANALIZACIJE</t>
  </si>
  <si>
    <t>Ø 110 mm</t>
  </si>
  <si>
    <t xml:space="preserve">ispitivanje </t>
  </si>
  <si>
    <t>izdavanje atesta</t>
  </si>
  <si>
    <t>SANITARNI UREĐAJI I PRIBOR</t>
  </si>
  <si>
    <t xml:space="preserve">Dobava i montaža visećeg umivaonika od keramike I klase sa svim pripadajućim priborom za montažu i kromiranim sifonom sa rozetom.  </t>
  </si>
  <si>
    <t>Demontaža sanitarija u sanitarnom čvoru sa svim svojim sastavnim dijelovima. Stavka predviđa sve potrebne radnje i predradnje za izvedbu iste. Demontirane sanitarije predati Investitoru ili odložiti na gradilišni deponij. Obračun po komadu demontiranih sanitarija.</t>
  </si>
  <si>
    <t>WC školjka sa vodokotlićem</t>
  </si>
  <si>
    <t>umivaonik sa slavinom i sifonom</t>
  </si>
  <si>
    <t>Pažljiva demontaža postojećih vrata i dovratnika. Stavka predviđa sve potrebne radnje i predradnje za izvedbu iste. Nakon demontaže vrata i dovratnike predati Investitoru ili odložiti na gradilišni deponij. Obračun po komadu.</t>
  </si>
  <si>
    <t>h</t>
  </si>
  <si>
    <t>IZOLATERSKI RADOVI</t>
  </si>
  <si>
    <t>UKUPNO IZOLATERSKI RADOVI</t>
  </si>
  <si>
    <t>GLAZURE</t>
  </si>
  <si>
    <t>UKUPNO GLAZURE</t>
  </si>
  <si>
    <t>3.</t>
  </si>
  <si>
    <t>VODOVOD I KANALIZACIJA</t>
  </si>
  <si>
    <t>Napomena:</t>
  </si>
  <si>
    <t>Tip i boju sanitarija i opreme izvođač radova treba nuditi u dogovoru s korisnikom i tek onda pristupiti ugovaranju i ukupnoj narudžbi i ugradnji istog. Sanitarije i armature moraju biti I. klase sa kromiranim dovodima i odvodima.</t>
  </si>
  <si>
    <t>UKUPNO</t>
  </si>
  <si>
    <t>TROŠKOVNIK GRAĐEVINSKO-OBRTNIČKIH  RADOVA ZA ADAPTACIJU</t>
  </si>
  <si>
    <t>TROŠKOVNIK RADOVA VODOVODA I KANALIZACIJE ZA ADAPTACIJU</t>
  </si>
  <si>
    <t xml:space="preserve">Dobava, prijenos i montaža stojeće WC školjke I klasa  iz kristal porculana, modernog dizajna u bijeloj boji i pripadajuće visokokvalitetno sjedalo sa poklopcem i chrom okovom i podnim odvodom. Obračun po kompletu ugrađene wc školjke sa svim rozetama. </t>
  </si>
  <si>
    <t>ispitivanje instalacije na probni tlak</t>
  </si>
  <si>
    <t>Izrada armiranog cementnog estriha (2200 kg/m3) u presjeku svih poda sanitarnog čvora debljine  5 cm (za završno oblaganje keramičkim pločicama). Estrih armirati sa  armaturnim vlaknima. Uz zidne konstrukcije izvesti dilataciju stiroporom d=1 cm. Gornju plohu zaribati radi boljeg prijanjanja ljepila za završno oblaganje keramičkim pločicama. Obračun po m2.</t>
  </si>
  <si>
    <t>otvor 10 x 10 cm</t>
  </si>
  <si>
    <t>otvor 15 x 15 cm</t>
  </si>
  <si>
    <t>NO 20 (1/2'')</t>
  </si>
  <si>
    <t>Dobava i ugradnja visećeg zidnog pisoara bijele boje I klase. Sve kompletno s odvodnim sifonom i materijalom za montažu na zid. Uključivo dobavu i montažu kutnih ventila.</t>
  </si>
  <si>
    <t>Dobava i ugradnja potisne armature za ispiranje pisoara. Sve kompletno ugrađeno, ispitano i regulirano.</t>
  </si>
  <si>
    <t>a)</t>
  </si>
  <si>
    <t>UKUPNO GRAĐEVINSKI RADOVI:</t>
  </si>
  <si>
    <t>UKUPNO MONTAŽNI RADOVI VODOVODA:</t>
  </si>
  <si>
    <t>UKUPNO MONTAŽNI RADOVI KANALIZACIJE:</t>
  </si>
  <si>
    <t>UKUPNO SANITARNI UREĐAJI I PRIBOR:</t>
  </si>
  <si>
    <t>NK radnik</t>
  </si>
  <si>
    <t>b)</t>
  </si>
  <si>
    <t>VK radnik</t>
  </si>
  <si>
    <t>-</t>
  </si>
  <si>
    <t xml:space="preserve">I </t>
  </si>
  <si>
    <t>SANITARNI UREÐAJI I PRIBOR</t>
  </si>
  <si>
    <t>Građevni otpad ne smije se odložiti na mjestu nastanka kao niti na lokacijama koje nisu za to predviđene.</t>
  </si>
  <si>
    <t>U projektu nije predviđeno da se šlicanja, probijanja ili rušenja vrše na nosivim elementima nosive konstrukcije (stupovi, zidovi, grede, stropne ploče i dr.). Sve moguće potrebne navedene radnje potrebno jer rješavati u okviru postoječih trasa u  konstrukciji. Ako to nije moguće, potrebna se radnja  prethodno treba pismeno utvrditi sa nadzornim inženjerom.</t>
  </si>
  <si>
    <t>Sve radove treba izvoditi pažljivo kako ne bi došlo do oštećenja prostora iznad kojih se izvode radovi. U cijenu treba uključiti svu potrebnu zaštitu prostora i imovine Investitora prilikom izvođenja radova. Sve radove izvoditi sukladno pravilima struke i posebnim uvjetima.</t>
  </si>
  <si>
    <t>Zamjena kutnih ventila radijatora komplet sa svim pričvrsnim i brtvenim materijalom. Stavka se izvodi ukoliko je potrebno i uz prethodnu suglasnost Nadzornog inženera. Obračun po komadu zamjenjenog ventila.</t>
  </si>
  <si>
    <t>Stavka uključuje sav potreban horizontalni i vertikalni transport te ispiranje i kontrolu demontiranih radijatora.</t>
  </si>
  <si>
    <t>Dobava i postava podnih izolacijskih ploča od ekstrudiranog polistirena XPS d=2 cm, uz zidove postaviti stiropor debljine 1 cm. Obračun po m2.</t>
  </si>
  <si>
    <t>Dobava i postava podnih izolacijskih ploča od ekspandiranog polistirena EPS d = 5 cm, uz zidove postaviti stiropor debljine 1 cm. Obračun po m2.</t>
  </si>
  <si>
    <t>Dobava i ugradnja PE folije debljine 0,40 mm. PE folija se ugrađuje kao razdjelni sloj između toplinske izolacije i cementnog estriha. Obračun po m2 ugrađena folije.</t>
  </si>
  <si>
    <t>Opločenje zidnih površina keramičkim pločicama ''A klase'' po izboru korisnika. Postava u jednom od fleksibilnih građ.lijepila. Obračun po m2 uređene površine sa obradom sljubnica ili fuga vodootpornom fugen masom u boji korisnika i ugradnjom aluminijskih profila na kutnim spojevima. Visina postavljanja keramike h=230 cm. stavka predviđa i izradu prozorske keramičke klupčice te obrada špaleta otvora.</t>
  </si>
  <si>
    <t>top sifon</t>
  </si>
  <si>
    <t xml:space="preserve">Otucanje žbuke uključivo sa zidnim keramičkim pločicama u sanitarnom čvoru te sva dotrajala žbuka uključivo sa špaleta otvora. Stavka se izvodi u dogovoru i prema nalogu nadzornog inženjera. Obračun po m2 otucane žbuke. </t>
  </si>
  <si>
    <r>
      <rPr>
        <sz val="9"/>
        <rFont val="Arial (W1)"/>
        <charset val="238"/>
      </rPr>
      <t>Zidarska pripomoć</t>
    </r>
    <r>
      <rPr>
        <sz val="9"/>
        <rFont val="Arial (W1)"/>
      </rPr>
      <t xml:space="preserve"> u smislu raznih štemanja, dozidavanja, popravka, krpanja i sličnih naknadno naručenih radova ili izmjena od strane Investitora. Obračun prema upisu u građevinski dnevnik ovjeren od strane nadzornog inženjera.</t>
    </r>
  </si>
  <si>
    <t>Žbukanje zidova na pozicijama otučene žbuke  produžno cementnim mortom - grubo i fino. Debljina žbuke 1,5 - 2 cm. Uključene fašne, našpric M-10, gruba M-25 i fina žbuka M-10, sve u besprijekornoj ravnini radi postavljanja keramičkih pločica. Obračun po m2.</t>
  </si>
  <si>
    <t>U svim stavkama je uključena sva potrebna dobava materijala te zaštita od oštećenja i onečišćenja prostora i opreme.</t>
  </si>
  <si>
    <t>Bojanje toplovodnih cijevi bijelom bojom postojanom na visokim temperaturama u minimalno 2 ruke.  Obračun po m1.</t>
  </si>
  <si>
    <t>Dobava, prijenos i montaža PPR vodovodnih cijevi zajedno sa pripadajućim fitinzima, zidnim pločama, učvršćenjima, zavješenjima i izolacijom. Cijevi hladne i tople vode u zidnim šlicevima ili podu izolirati sukladno naputku proizvođača cijevi. Obračun po m1 ugrađenog cjevovoda sa svim potrebnim fitinzima, učvršćenjem, zavješenjima i izolacijom.</t>
  </si>
  <si>
    <t>Dobava i montaža aluminijskog poklopca dimenzija 15 x 15 cm  kao reviziju na poziciji ugrađenih ventila vodovodne instalacije.</t>
  </si>
  <si>
    <t>Ispitivanje instalacija vodovoda na probni tlak min. 8,0 bara, odnosno duplo većim tlakom od pogonskog. Mrežu držati pod tlakom min. 8 sati. Kod ispitivanja vodovodne mreže u svemu pridržavati se smjernica Javnog vodovoda i važećih zakonskih normi.</t>
  </si>
  <si>
    <t>Dobava, prijenos i montaža plastičnih kanalizacijskih cijevi zajedno sa fazonskim komadima i brtvenim materijalom. Obračun po m1 stvarno ugrađenog cjevovoda zajedno sa svim potrebnim fazonskim komadima, brtvenim materijalom, izolacijom, te pričvršćenjima i zavješenjima. Obračun po m1 ugrađene cijevi.</t>
  </si>
  <si>
    <t>Dobava, prijenos i montaža zidnog vodokotlića I klasa zidni tip WC školjke u bijeloj boji: sa dva stupnja potrošnje, prigušivanjem buke, kompletnom armaturom, potrebnim nosačima i tipkom sa dva stupnja potrošnje u bijeloj boji. Obračun po komplet ugrađenom vodokotliću  spojeno na pripadajuću WC školjku.</t>
  </si>
  <si>
    <t>Dobava, ugradnja i spajanje na dovod stojeće, kromirane, jednoručne mješalice za umivaonik sa mogućnošću reguliranja protoka i temperature vode. Uključeno u stavku dobava i montaža potrebnih  kutnih ventila.</t>
  </si>
  <si>
    <t>Demontaža postojeće instalacije vodovoda ili fekalne  kanalizacije izrađene u zidovima i podovima. Stavka predviđa sve potrebne radnje i predranje za izvedbu iste. Obračun po kompletu.</t>
  </si>
  <si>
    <t>Pažljivo štemanje šliceva 10 x 10 cm (strojno izrezivanje) u zidovima i podu od armiranog betona, opeke ili kamena radi ugradnje novih instalacija vodovoda i odvodnje. Odvoz šute na gradilišni deponij. U cijeni je uključena sanacija šliceva cementnim mortom nakon montaže instalacija. Obračun po m1 izvedenog šlica.</t>
  </si>
  <si>
    <t>c)</t>
  </si>
  <si>
    <t xml:space="preserve">Izvoditelj je obvezan sve radove po ovom Troškovniku i ugovornoj dokumentaciji izvesti stručno i kvalitetno, pridržavajući se svih dužnosti i obveza iz Zakona o gradnji, važećih norma, pravilnika i propisa, pravila zanata, posebnih uzanca o građenju, tehničkoj dokumentaciji, uputa projektanta i konstruktera, te uvjeta Ugovora. </t>
  </si>
  <si>
    <t xml:space="preserve">U ovom ponudbenom troškovniku izvoditelj je dužan ponuditi jedinične cijene u koje je uračunao sve troškove za nabavu materijala, dopremu materijala na gradilište, unutarnji transport na gradilištu, prilagodbi radnom vremenu korisnika, sve potrebno za izvedbu određenoga rada, čišćenje nakon svake dovršene faze rada, kao i detaljno završno čišćenje, odvoz otpada, te pripremu i raspremu gradilišta. </t>
  </si>
  <si>
    <t>Svaka pojedina vrsta rada smatra se završenom kad je nakon nje obavljeno detaljno čišćenje. Tada se ta vrsta rada može smatrati obavljenom i obračunati, platiti, te nastaviti slijedeća faza, odnosno vrsta rada.</t>
  </si>
  <si>
    <t>INVESTITOR:</t>
  </si>
  <si>
    <t>GRAĐEVINA:</t>
  </si>
  <si>
    <t>FAZA PROJEKTA:</t>
  </si>
  <si>
    <t>Troškovnik sa projektantskim cijenama</t>
  </si>
  <si>
    <t xml:space="preserve">PROJEKTANT: </t>
  </si>
  <si>
    <t xml:space="preserve">VLADIMIR SLADONJA, dipl. ing. građ. </t>
  </si>
  <si>
    <t xml:space="preserve">PROJEKTANT SURADNIK: </t>
  </si>
  <si>
    <t>ELVIS SALAMUN ing. građ.</t>
  </si>
  <si>
    <t>GLAVNI PROJEKT</t>
  </si>
  <si>
    <t>ZOP</t>
  </si>
  <si>
    <t>PROJEKTANT</t>
  </si>
  <si>
    <t>SVEUKUPNO SA PDV-om</t>
  </si>
  <si>
    <t>Skidanje postojećih podnih keramičkih pločica i svih slojeva poda do betonske podloge (nosive konstrukcije) te odlaganje materijala na gradilišnu deponiju. U cijenu uključeno izravnjvanje postojeće betonske podloge. Obračun po m2.</t>
  </si>
  <si>
    <t>ALUMINIJSKA STOLARIJA</t>
  </si>
  <si>
    <t>UKUPNO ALUMINIJSKA STOLARIJA</t>
  </si>
  <si>
    <t>Ispitivanje instalacije sanitarne vode od strane ovlaštenog sanitarnog ispitivača sa izdavanjem atesta pozitivne bakteriološke analize vode za kompletan sustav (25 % izljevnih mjesta).</t>
  </si>
  <si>
    <t>Ispitivanje se vrši sukladno važećoj propisanoj regulativi za cijelu građevinu. Postupak se ponavlja dok god se ne dobije pismeni nalaz od nadležne institucije da voda odgovara standardima za pitku vodu. Obračun po komadu uzetih uzoraka vode potrebnih za ispitivanje.</t>
  </si>
  <si>
    <t>d)</t>
  </si>
  <si>
    <t>Ø 160 mm</t>
  </si>
  <si>
    <r>
      <t>Ø</t>
    </r>
    <r>
      <rPr>
        <sz val="9"/>
        <rFont val="Arial CE"/>
        <family val="2"/>
        <charset val="238"/>
      </rPr>
      <t xml:space="preserve"> 50 mm</t>
    </r>
  </si>
  <si>
    <t xml:space="preserve">Ispitivanje kompletne kanalizacije sanitarnog čvora na propusnost i funkcionalnost. Ispitivanje cjevovoda provesti prije zatvaranja šliceva. </t>
  </si>
  <si>
    <r>
      <t xml:space="preserve">Dobava, prijenos i montaža podne odvodne rešetke (TOP sifon) - suhi sifon sa zaštitom protiv povratka mirisa zajedno sa četvrtastom kromiranom rešetkom vel. 150/150 mm i odvodom </t>
    </r>
    <r>
      <rPr>
        <sz val="9"/>
        <rFont val="Arial"/>
        <family val="2"/>
        <charset val="238"/>
      </rPr>
      <t>Ø</t>
    </r>
    <r>
      <rPr>
        <sz val="9"/>
        <rFont val="Arial CE"/>
        <family val="2"/>
        <charset val="238"/>
      </rPr>
      <t xml:space="preserve"> 50 mm za ugradnju u sanitarne čvorove. Obračun po komadu ugrađenog sifona.</t>
    </r>
  </si>
  <si>
    <t>Probijanje otvora u postojećim zidovima za prolaz instalacija vodovoda i kanalizacije, odvoz šute na gradsko odlagalište i sanacija cementnim mortom. Stavka se izvodi u dogovoru i prema nalogu nadzornog inženjera)</t>
  </si>
  <si>
    <r>
      <t xml:space="preserve">Dobava, prijenos i montaža podne odvodne rešetke (TOP sifon) zajedno sa četvrtastom kromiranom rešetkom vel. 150/150 mm i odvodom </t>
    </r>
    <r>
      <rPr>
        <sz val="9"/>
        <rFont val="Arial"/>
        <family val="2"/>
        <charset val="238"/>
      </rPr>
      <t>Ø</t>
    </r>
    <r>
      <rPr>
        <sz val="9"/>
        <rFont val="Arial CE"/>
        <family val="2"/>
        <charset val="238"/>
      </rPr>
      <t xml:space="preserve"> 50 mm za ugradnju u sanitarne čvorove. Obračun po komadu ugrađenog sifona.</t>
    </r>
  </si>
  <si>
    <t>Demontaža i ponovna montaža radijatora zajedno sa vertikalnim cijevima na novo projektirane lokacije komplet sa spojnom armaturom i konzolnim priborom.</t>
  </si>
  <si>
    <t>4.</t>
  </si>
  <si>
    <t>U jedinične cijene pojedinih stavki, osim navadenih materijala i radova, uračunati i sve ostale sitnije materijale i radove u skladu sa važećim građevinskim normama, pripremne i završne radove na gradilištu (pripreme za početak radova, čišćenje otpadaka, popravke oštećenja koja nastanu kao poslijedica izvedbe javne rasvjete i sl.) i drugo do pune funkcionalnosti stavke.</t>
  </si>
  <si>
    <t xml:space="preserve">Za sve nejasnoče kod izrade ponude ponuđač treba konzultirati nacrtni dio projekta, a ako ih ni tada nije otkonio treba se konsultirati sa projektantom.  </t>
  </si>
  <si>
    <t>U PONUDI OBAVEZNO NAVESTI TIP PROIZVODA I PROIZVOĐAČA ČIJI PROIZVOD SE NUDI. BEZ TOGA SMATRATI ĆE SE DA SE NUDI OPREMA IZ OPISA STAVKE, AKO JE NAVEDENA.</t>
  </si>
  <si>
    <t>r.br.</t>
  </si>
  <si>
    <t>Opis stavke</t>
  </si>
  <si>
    <t>jedinica</t>
  </si>
  <si>
    <t>količina</t>
  </si>
  <si>
    <t>jedinična cijena</t>
  </si>
  <si>
    <t>ukupna cijena</t>
  </si>
  <si>
    <t xml:space="preserve"> kmpl.</t>
  </si>
  <si>
    <t>a'</t>
  </si>
  <si>
    <t xml:space="preserve">Dobava navedenih kabela i vodova, polaganje mješovito (podžbukno po otucanom zidu ili u iskopani utor u zidu, u montažne zidove od karton-gips ploča kroz plastične samogasive cijevi, po zidu pomoću instalacionih kanalica, slobodno iznad spuštenog stropa). Svi radovi i matrijal te ostali troškovi uključeni (plastične samogasive fleksibilne rebraste cijevi odgovarajućih promjera za polaganje vodova  i njihova ugrada u montažne zidove tijekom njihovog sklapanja na gradilištu, instalacione kanalice za nadžbukno polaganje, probijanje zidova i podova, kopanje i zatvaranje proboja i šliceva, zidatska obrada zida grubom i finom žbukom). Obračun po metru dužnom položenog kabela ili voda bez obzira na način polaganja. </t>
  </si>
  <si>
    <t>N2XH-J-3x2,5 mm2.</t>
  </si>
  <si>
    <t xml:space="preserve">m   </t>
  </si>
  <si>
    <t>N2XH-J-3x1,5 mm2, djelomično i 4x1,5 mm2 i 5x1,5 mm2.</t>
  </si>
  <si>
    <t xml:space="preserve">kom   </t>
  </si>
  <si>
    <t>5.</t>
  </si>
  <si>
    <t>6.</t>
  </si>
  <si>
    <t>Dobava navedenih ili odgovarajućih svijetiljki, montaža na opisani način te spoj na instalaciju. Uz svijetiljke uračunate odgovarajuće LED, štedne ili druge navedene žarulje.</t>
  </si>
  <si>
    <t>Opći kriteriji koje moraju ispunjavati navedene ili  jednakovrijedne svjetiljke:</t>
  </si>
  <si>
    <t>priključni napon svjetiljke 230V/50Hz,</t>
  </si>
  <si>
    <t>usklađenost sa normom HRN EN 60598-2; 2008: Svjetiljke - 2. dio: Posebni zahtjevi - 1. poglavlje: Fiksne svjetiljke za opću uporabu (IEC 60598-2-1:1979+am1:1987; EN 60598-2-1:1989) ili jednakovrijednom</t>
  </si>
  <si>
    <t>usklađenost sa normom HRN EN 60598-1:2015 : Svjetiljke - 1. dio (Opći zahtjevi i ispitivanja (IEC 60598-1:2014; EN 60598-1:2015) ili jednakovrijednom</t>
  </si>
  <si>
    <t>7.</t>
  </si>
  <si>
    <t>Nudi se tip:    …………………………………………………….</t>
  </si>
  <si>
    <t>8.</t>
  </si>
  <si>
    <t>9.</t>
  </si>
  <si>
    <t>10.</t>
  </si>
  <si>
    <t>Dobava navedenog instalacionog materijala i opreme, ugrada ili montaža na opisani način te spoj na instalaciju. Uračunat sav potreban instalacioni materijal i pribor za potpunu montažu. Za podžbuknu ugradnju navedenog instal. materijala  uračunati kopanje otvora u zidu te zidarsku obradu ostatka otvora grubom i finom žbukom.</t>
  </si>
  <si>
    <t>11.</t>
  </si>
  <si>
    <t>Manji rekonstruktivni zahvati na postojećoj instalaciji (n.pr. prespajanje postojećih vodova rasvjete i snage na novu instalaciju), ovisno o stanju zatečenom na licu mjesta. Obračun prema stvarno utrošenom vremenu utvrđen kroz dnevnik i građevinsku knjigu.</t>
  </si>
  <si>
    <t>sati</t>
  </si>
  <si>
    <t xml:space="preserve">kom     </t>
  </si>
  <si>
    <t>a’</t>
  </si>
  <si>
    <t>Mjerenje jačine rasvjete u svim prostorijama u kojima je izvršena zamjena svjetiljki te pribavljanje zapisnika o ispitivanju izrađenog od strane ovlaštene ustanove.</t>
  </si>
  <si>
    <t xml:space="preserve">Ispitivanje elektroinstalacije obuhvaćene ovim troškovnikom, te ishođenja izvješća o mjerenju, sve prema HRN HD 60364-6.       </t>
  </si>
  <si>
    <t xml:space="preserve">- </t>
  </si>
  <si>
    <t>otpor izolacije</t>
  </si>
  <si>
    <t xml:space="preserve">neprekinutost zaštitnog voda u cijeloj instalaciji </t>
  </si>
  <si>
    <t xml:space="preserve">zaštita od direktnog dodira djelova pod naponom (mehanička zaštita svih svjetiljki)    </t>
  </si>
  <si>
    <t>zaštite od indirektnog dodira djelova pod naponom</t>
  </si>
  <si>
    <t xml:space="preserve">kompl      </t>
  </si>
  <si>
    <t>UKUPNO :</t>
  </si>
  <si>
    <t>LJUBIŠA IVKOVIĆ, dipl.ing.el.</t>
  </si>
  <si>
    <t>Dobava i montaža propusnih ventila sa ručicom ili kolom Ø 1/2". Propusni ventil se ugrađuje na poziciju postojećeg ventila. Stavka predviđa demontažu postojećeg ventila i ugradnju novog te sve potrebne radnje i predradnje za izvedbu iste. Obračun po komadu.</t>
  </si>
  <si>
    <t>Žbukanje šliceva na pozicijama srušenih zidova i demontiranih otvora d=10 cm produžno cementnim mortom - grubo i fino. Debljina žbuke do poravnanja sa ostalim zidovima. Uključene fašne, našpric M-10, gruba M-25 i fina žbuka M-10, sve u besprijekornoj ravnini. Obračun po m1.</t>
  </si>
  <si>
    <t>Bojanje unutarnjih zidova i stropova sanitarnih čvorova visokokvalitetnom, elastičnom, ekološkom lateks bojom u bijelom tonu sa svim potrebnim predradnjama - punoplošno brušenje i punoplošno gletanje površina. Stavka predviđa i bojanje špaleta otvora. Zidovi se liče od visine h=220  cm do spuštenog stropa. Obračun po m2.</t>
  </si>
  <si>
    <t>Nabava, doprema i razastiranje pijeska veličine frakcije 0-4 mm uz nabijanje. Najprije izvesti donji sloj posteljice debljine 10 cm za kanalizacisku cijev. Nakon toga izvesti zaštitu kanalizaciske cijevi. Zatrpavanje izvesti do visine temeljne AB ploče. Stavka predviđa sve potrebne radnje i predradnje za izvedbu iste. Obračun po m3 ugrađenog pijeska.</t>
  </si>
  <si>
    <t xml:space="preserve">Dobava materijala sanacija betonske ploče razred tlačne čvrstoće betona C 20/25 debljine d=10 cm i širine l=30 cm na poziciji rova u građevini. Stavka predviđa sve potrebne radnje i predranje za izvedbu iste. Obračun po m1 sanirane betonske ploče. </t>
  </si>
  <si>
    <t>Dobava materijala te sanacija postojećih revizijskih okana fekalne kanalizacije. Stavka predviđa sanaciju mortom ili betonom stijenki te zatvaranje betonom dovodnih cijevi ukuliko nisu u funkciji. Obračun po komadu saniranih okana.</t>
  </si>
  <si>
    <t>Dobava i ugradnja poklopaca revizijskog okna - poklopac uljni dim. 70 x 70 cm sa mogućnosti keremičke ispune. Obračun po komadu.</t>
  </si>
  <si>
    <t>Strojni i ručni  iskop rova unutar objekta za prolaz temeljne kanalizacije sanitarnog čvora.  Dno kanala isplanirati s točnošću +/- 3 cm. Prosječna dubina iskopa cca. 40 cm uz prosječnu širinu rova od cca. 30 cm. Stavkom predviđen iskop za unutarnje revizisko okno te za prolaz cjevovoda kroz temeljnu ploču i teren ispod ploče. Obračun po m3.</t>
  </si>
  <si>
    <t>Poreč, svibanj 2022. g.</t>
  </si>
  <si>
    <t>Osnovna škola Vodnjan - Scuola elementare Dignano</t>
  </si>
  <si>
    <t>Žuka 6, 52215 Vodnjan - Dignano, OIB: 67897223243</t>
  </si>
  <si>
    <t>Z-13/22</t>
  </si>
  <si>
    <r>
      <t xml:space="preserve">Na radove obuhvaćene predmetnim troškovnikom primjenjuju se </t>
    </r>
    <r>
      <rPr>
        <b/>
        <i/>
        <sz val="11"/>
        <color rgb="FFC00000"/>
        <rFont val="Times New Roman"/>
        <family val="1"/>
      </rPr>
      <t xml:space="preserve">Posebne uzance u građenju (N.N. 137/2021) </t>
    </r>
    <r>
      <rPr>
        <b/>
        <i/>
        <sz val="11"/>
        <color rgb="FFC00000"/>
        <rFont val="Times New Roman"/>
        <family val="1"/>
        <charset val="238"/>
      </rPr>
      <t>osim ako se sukladno čl. 2. navedenih uzanci iste ne isključe prilikom ugovaranja. U tom smislu treba shvaćati i na odgovarajući način nuditi dolje opisane stavke troškovnika.</t>
    </r>
  </si>
  <si>
    <r>
      <t>Napomena uz troškovnik:</t>
    </r>
    <r>
      <rPr>
        <sz val="11"/>
        <rFont val="Times New Roman"/>
        <family val="1"/>
        <charset val="238"/>
      </rPr>
      <t xml:space="preserve"> Radovi predviđeni ovim troškovnikom moraju biti izvedeni u skladu sa važećim propisima, Hrvatskim normama, standardima, te pravilima struke i zanata.</t>
    </r>
  </si>
  <si>
    <t xml:space="preserve">Prekidači instalacioni, obični, 10A/230V, vodotijesni (IP 55), sa prozirnim plastičnim poklopcem. Ugrada do poklopca u zid. </t>
  </si>
  <si>
    <t xml:space="preserve">Prekidači instalacioni, serijski, 10A/230V, vodotijesni (IP 55), sa prozirnim plastičnim poklopcem. Ugrada do poklopca u zid. </t>
  </si>
  <si>
    <t>€</t>
  </si>
  <si>
    <t>SANITARNOG ČVORA 5 I SVLAČIONICA U PRIZEMLJU OSNOVNE ŠKOLE VODNJAN</t>
  </si>
  <si>
    <t>tuš kada sa slavinom, sifonom i crijevom</t>
  </si>
  <si>
    <t>slavina nogopera</t>
  </si>
  <si>
    <t>Rušenje postojećih pregradnih zidova i zidova nogopera debljine d=10 cm uključeno sa žbukom i keramičkim pločicama. Stavka predviđa sve potrebne radnje za izvedbu iste. Obračun po m2.</t>
  </si>
  <si>
    <t>Pažljiva demontaža i ponovna montaža vratnih krila stolarije koja nije predmet zahvata. Stavka predviđa sve potrebne radnje i predradnje za izvedbu iste. Obračun po komadu.</t>
  </si>
  <si>
    <t>Izrada horizontalne hidroizolacije svlačionica i sanitarnog čvora  tekućim dvokomponentnim hidroizolacijskim premazom. Ugradnja prema uputi proizvođača. Hidroizolaciju podignuti 20 cm uz zidove  a na spojevima / kutevima ugraditi traku. Zidove sa tuševima izolirati do visine h=230 cm. Obračun po m2.</t>
  </si>
  <si>
    <t>Izrada zidnog sokla keramičkim pločicama visine 10 cm u svlačionicama. Postava u jednom od fleksibilnih vodootpornih lijepila. Sokl po izboru korisnika. Obračun po m1 montiranog sokla sa obradom završne fuge fugir masom.</t>
  </si>
  <si>
    <t>Izrada nepropusnog spoja novoizvedene instalacije fekalne kanalizacije na postojeća unutarnja revizijska okna. Stavka predviđa sve potrebne radnje i predradnje za izvedbu iste. Također predviđeni svi spojni materijali, cijevi, brtve koljena i sl. Obračun po kompletu.</t>
  </si>
  <si>
    <t>NO 25 (3/4'')</t>
  </si>
  <si>
    <t>kanal se dodatno satoji od:</t>
  </si>
  <si>
    <t>1 izljevna elementa DN 100</t>
  </si>
  <si>
    <t>Pokrovne protuklizne rešetke iz nehrđajućeg čelika AISI 316L  razreda opterećenja prema HRN EN 1433. Rešetke elektropolirane ili pikopasivizirane radi bolje otpornosti na koroziju i lakše čišćenje.</t>
  </si>
  <si>
    <t>U cijenu uključiti sav potreban rad i materijal potreban za montažu kanala sa svim svojim sastavnim lementima, sve komplet gotovo i montirano prema uputstvu proizvođača.</t>
  </si>
  <si>
    <t>Obračun po komadu ugrađenog kanala sa svim svojim sastavnim elementima.</t>
  </si>
  <si>
    <t>Dobava, prijenos i ugradnja linijskog kanala za  odvodnju, minimalnog svijetlog otvora 150 mm za rešetku širine 125 mm, sa integriranim padom, građevinske visine 50 - 125 mm, duljine 3200 mm. Sve iz nehrđajućeg čelika, s prirubnicama, gumenim brtvama i vijcima za spajanje, nosačima za ugradnju u beton i vijcima za finu nivelaciju.</t>
  </si>
  <si>
    <t>1 slivnik sa svojim sastavnim dijelovima - košarica za nečistoće zapor za miris i nosač zapora za miris</t>
  </si>
  <si>
    <t>Dobava i ugradnja PVC paravana između pisoara. Stavka predviđa sve potrebne radnje ua ugradnju istog. Obračun po komadu.</t>
  </si>
  <si>
    <t>Dobava i montaža kromirane zidne jednoručne mješalice za tuš u protuvandalskoj izvedbi, s podžbuknim montažnim tijelom mješalice te fiksnom kromiranom tuš ružom.  Stavka uključuje i sav potrebni pričvrsni, brtveni i spojni materijal potreban za ugradnju.</t>
  </si>
  <si>
    <t>Također stavka predviđa montažu demontiranih cijevi horizontalnog razvoda, nadogranju susatva sa cca 5 m1 cijevi, izradu novog spoja na glavni horizontalni razvod te blindiranje postojećeg spoja. Obračun po kompletu.</t>
  </si>
  <si>
    <t>Izrada, dobava i montaža jednokrilnih vrata izrađena od aluminijskih profila svjetlog otvora dimenzija cca. 71/200 sa ugrađenom prestrujnom rešetkom radi ventilacije. Vrata opremljena sa kvakom i cilindrom za zaklučavanje. Shema stolarije br.2.</t>
  </si>
  <si>
    <t>Izrada, dobava i montaža jednokrilnih vrata izrađena od aluminijskih profila svjetlog otvora dimenzija cca. 61/200 mm. Vrata opremljena sa kvakom i mehanizmom za zaklučavanje. Shema aluminijske stolarije br.4.</t>
  </si>
  <si>
    <t>Izrada, dobava i montaža jednokrilnih vrata izrađena od aluminijskih profila svjetlog otvora dimenzija cca. 71/200 mm. Vrata opremljena sa kvakom i mehanizmom za zaklučavanje. Shema aluminijske stolarije br.3.</t>
  </si>
  <si>
    <t>Adaptacija sanitarnih čvorova u Osnovnoj školi Vodnjan</t>
  </si>
  <si>
    <t>(sanitarni čvor 5 i svlačionice) na k.č. zgr. 3086 k.o. Pula</t>
  </si>
  <si>
    <t>TROŠKOVNIK RADOVA ZA ADAPTACIJU SANITAROG ČVORA</t>
  </si>
  <si>
    <t>I SVLAČIONICA U OSNOVNOJ ŠKOLI VODNJAN</t>
  </si>
  <si>
    <t>OPĆI I POSEBNI UVJETI ZA IZVOĐENJE RADOVA ADAPTACIJE SANITARNOG</t>
  </si>
  <si>
    <t xml:space="preserve">TROŠKOVNIK ELEKTROINSTALACIJA SANITARNOG ČVORA 5 </t>
  </si>
  <si>
    <t>SANITARNI ČVOR 5 (SPORTSKA DVORANA)</t>
  </si>
  <si>
    <t>Demontaža elemenata postojeće elektroinstalacije snage i rasvjete  sanitarog čvora ukupne brutto površine oko 60 m2 komplet sa pripadnim montažnim ili ovjesnim priborom   te odvoz na deponij otpadnog elektrotehničkog materijala i odlaganje sukladno važećem pravilniku o zbrinjavanju električnog i elektroničkog otpada. Radove na demontaži svijetiljki izvesti pri isključenoj i osiguranoj elektroinstalaciji. Svi radovi i drugi troškovi uračunati. Radovi na demontaži svjetiljki vrše se se na visinio oko 2-4 m pa  treba uračunati upotrebu ljestava.</t>
  </si>
  <si>
    <t>U slučaju nuđenja svijetiljke drugog tipa ili od drugog proizvođača u odnosu na opise iz stavki potrebno je priložiti odgovarajuće proračune rasvjete kojim se dokazuje da nuđene svijetiljke, osim zadovoljavanja kriterija jednakovrijednosti postiže parametre rasvjete prema važečim normama. Bez navođenja tipova svjetiljki koji se nude i odgovarajućeg proračuna rasvjete smatrati će se da se nude svjetiljke iz opisa stavki.</t>
  </si>
  <si>
    <t>snaga najviše 32 W</t>
  </si>
  <si>
    <t xml:space="preserve">svjetlosni tijek najmanje 5.700 lm, 4000K, CRI&gt;80; </t>
  </si>
  <si>
    <t>kućište od polikarbonata ojačanog staklenim vlaknima, sive boje, dimenzija cca 1280x100x100mm, sa polikarbonatnim difuzorom, IP65, IK07,</t>
  </si>
  <si>
    <t>snaga najviše 17 W</t>
  </si>
  <si>
    <t xml:space="preserve">svjetlosni tijek najmanje 3.160 lm, 4000K, CRI&gt;80; </t>
  </si>
  <si>
    <t xml:space="preserve">svjetlosni tijek najmanje 5.400 lm, 4000K, CRI&gt;80; </t>
  </si>
  <si>
    <t>snaga najviše 13 W</t>
  </si>
  <si>
    <t xml:space="preserve">svjetlosni tijek najmanje 1.700 lm, 4000K, CRI&gt;80; </t>
  </si>
  <si>
    <t>snaga najviše 9 W</t>
  </si>
  <si>
    <t xml:space="preserve">svjetlosni tijek najmanje 1.550 lm, 4000K, CRI&gt;80; </t>
  </si>
  <si>
    <t xml:space="preserve">svjetlosni tijek najmanje 2.220 lm, 4000K, CRI&gt;80; </t>
  </si>
  <si>
    <t xml:space="preserve">svjetlosni tijek najmanje 2.550 lm, 4000K, CRI&gt;80; </t>
  </si>
  <si>
    <t>kućište od samogasivog polikarbonata, sa transparentnim samogasivim polikarbonatnim difuzorom, sa piktogramom smjera izlaza, dimenzija cca 230x100x30mm,  IP42, za zidnu montažu</t>
  </si>
  <si>
    <t>snaga najviše 1,5 W</t>
  </si>
  <si>
    <t xml:space="preserve">svjetlosni tijek najmanje 100 lm, 4000K,  </t>
  </si>
  <si>
    <t>12.</t>
  </si>
  <si>
    <t>13.</t>
  </si>
  <si>
    <t xml:space="preserve">Prekidači instalacioni, izmjenični, 10A/230V, vodotijesni (IP 55), sa prozirnim plastičnim poklopcem. Ugrada do poklopca u zid. </t>
  </si>
  <si>
    <t>14.</t>
  </si>
  <si>
    <t xml:space="preserve">Utičnica monofazna 16A/230V, vodotijesna (IP 55), sa prozirnim plastičnim poklopcem. Ugrada do poklopca u zid. </t>
  </si>
  <si>
    <t>15.</t>
  </si>
  <si>
    <t>Uzemljenje metalnih okvira novih vratiju pomoću voda žutozečene boje (P-Y-1x6 mm2) i odgovarajuće spojnice za okvir vratiju (vijak ili sl.). Po spoju uračunati do 5 m vodiča koji se polaže po zidu ispod novih keramičkih pločica. Uzemljenje se vrši preko postojećih kutija za izjednačenje potrncijala ugrađenih u sanitarnom čvoru.</t>
  </si>
  <si>
    <t>16.</t>
  </si>
  <si>
    <t>Djelomična rekonstrukcija razdjelnika sportske dvorane RO-RSD koja se sastoji od otspajanja i vađenja 24 kom podnožja topivih osigurača EZN 25 sa odgovarajućim ulošcima te na njihopvo mjesto ugradnje i spajanja :</t>
  </si>
  <si>
    <t>automatskih osigurača C20A/1p</t>
  </si>
  <si>
    <t>kombiniranih automatskih osigurača KZS B16A/0,03A/2p</t>
  </si>
  <si>
    <t>automatskih osigurača B10A/1p</t>
  </si>
  <si>
    <t>automatskih osigurača C6A/3p</t>
  </si>
  <si>
    <t>automatskih osigurača B6A/1p</t>
  </si>
  <si>
    <t>Uračunat potreban sitni, spojni i montažni materijal te izrada sheme izvedenog stanja razdjelnika prema zatečenom, odnosno rekonstruiranom stanju.</t>
  </si>
  <si>
    <t>17.</t>
  </si>
  <si>
    <t>18.</t>
  </si>
  <si>
    <t>19.</t>
  </si>
  <si>
    <t>ČVORA I SVLAČIONICA U OSNOVNOJ ŠKOLI VODNJAN</t>
  </si>
  <si>
    <t>I SVLAČIONICA U PRIZEMLJU OSNOVNE ŠKOLE VODNJAN</t>
  </si>
  <si>
    <t>REKAPITULACIJA RADOVA ZA ADAPTACIJU SANITARNOG ČVORA 5</t>
  </si>
  <si>
    <r>
      <t>Nadgradna svjetiljka</t>
    </r>
    <r>
      <rPr>
        <sz val="11"/>
        <rFont val="Times New Roman"/>
        <family val="1"/>
      </rPr>
      <t xml:space="preserve">. Oznaka u projektu </t>
    </r>
    <r>
      <rPr>
        <b/>
        <sz val="11"/>
        <rFont val="Times New Roman"/>
        <family val="1"/>
      </rPr>
      <t xml:space="preserve">C1. </t>
    </r>
    <r>
      <rPr>
        <sz val="11"/>
        <rFont val="Times New Roman"/>
        <family val="1"/>
      </rPr>
      <t>Montaža nastrop  visine do 4 m.</t>
    </r>
  </si>
  <si>
    <t>Kriteriji za ocjenu sukladnostii :</t>
  </si>
  <si>
    <t xml:space="preserve">kućište dimenzija cca 1265x107x70mm,  sa protublještećom opalnom kapom </t>
  </si>
  <si>
    <t>LED žaruljice koji omogućuje visoku efikasnost i učinkovitost</t>
  </si>
  <si>
    <r>
      <t>Nadgradna svjetiljka</t>
    </r>
    <r>
      <rPr>
        <sz val="11"/>
        <rFont val="Times New Roman"/>
        <family val="1"/>
      </rPr>
      <t xml:space="preserve">. Oznaka u projektu </t>
    </r>
    <r>
      <rPr>
        <b/>
        <sz val="11"/>
        <rFont val="Times New Roman"/>
        <family val="1"/>
      </rPr>
      <t xml:space="preserve">C2. </t>
    </r>
    <r>
      <rPr>
        <sz val="11"/>
        <rFont val="Times New Roman"/>
        <family val="1"/>
      </rPr>
      <t>Montaža nastrop  visine do 4 m.</t>
    </r>
  </si>
  <si>
    <r>
      <t>Nadgradna svjetiljka</t>
    </r>
    <r>
      <rPr>
        <sz val="11"/>
        <rFont val="Times New Roman"/>
        <family val="1"/>
      </rPr>
      <t xml:space="preserve">. Oznaka u projektu </t>
    </r>
    <r>
      <rPr>
        <b/>
        <sz val="11"/>
        <rFont val="Times New Roman"/>
        <family val="1"/>
      </rPr>
      <t xml:space="preserve">C3. </t>
    </r>
    <r>
      <rPr>
        <sz val="11"/>
        <rFont val="Times New Roman"/>
        <family val="1"/>
      </rPr>
      <t>Montaža nastrop  visine do 4 m.</t>
    </r>
  </si>
  <si>
    <t>LED žaruljice  koji omogućuje visoku efikasnost i učinkovitost</t>
  </si>
  <si>
    <r>
      <t xml:space="preserve">Nadgradna svjetiljka. Oznaka u projektu </t>
    </r>
    <r>
      <rPr>
        <b/>
        <sz val="11"/>
        <rFont val="Times New Roman"/>
        <family val="1"/>
      </rPr>
      <t xml:space="preserve">C4. </t>
    </r>
    <r>
      <rPr>
        <sz val="11"/>
        <rFont val="Times New Roman"/>
        <family val="1"/>
      </rPr>
      <t xml:space="preserve">Montaža na zid  na visino do 3 m. </t>
    </r>
  </si>
  <si>
    <r>
      <t xml:space="preserve">kućište od  samogasivog polikarbonata bijele boje, sa polikarbonatnom opalnom kapom, dimenzija cca </t>
    </r>
    <r>
      <rPr>
        <sz val="11"/>
        <rFont val="Symbol"/>
        <family val="1"/>
        <charset val="2"/>
      </rPr>
      <t>F</t>
    </r>
    <r>
      <rPr>
        <sz val="11"/>
        <rFont val="Times New Roman"/>
        <family val="1"/>
      </rPr>
      <t>300x100 mm,  zaštite  IP44, IK07</t>
    </r>
  </si>
  <si>
    <r>
      <t>Nadgradna svjetiljka</t>
    </r>
    <r>
      <rPr>
        <sz val="11"/>
        <rFont val="Times New Roman"/>
        <family val="1"/>
      </rPr>
      <t xml:space="preserve">. Oznaka u projektu </t>
    </r>
    <r>
      <rPr>
        <b/>
        <sz val="11"/>
        <rFont val="Times New Roman"/>
        <family val="1"/>
      </rPr>
      <t xml:space="preserve">W1. </t>
    </r>
    <r>
      <rPr>
        <sz val="11"/>
        <rFont val="Times New Roman"/>
        <family val="1"/>
      </rPr>
      <t>Montaža na zid  visine do 3 m.</t>
    </r>
    <r>
      <rPr>
        <b/>
        <sz val="11"/>
        <rFont val="Times New Roman"/>
        <family val="1"/>
      </rPr>
      <t xml:space="preserve">
</t>
    </r>
  </si>
  <si>
    <t>kućište dimenzija cca 610x117x65mm, bijele boje, sa zaštitnim polikarbonatnim protublještećim prizmatičnim difuzorom , stupnja zaštite  IP54, IK08</t>
  </si>
  <si>
    <r>
      <t>Nadgradna svjetiljka</t>
    </r>
    <r>
      <rPr>
        <sz val="11"/>
        <rFont val="Times New Roman"/>
        <family val="1"/>
      </rPr>
      <t xml:space="preserve">. Oznaka u projektu </t>
    </r>
    <r>
      <rPr>
        <b/>
        <sz val="11"/>
        <rFont val="Times New Roman"/>
        <family val="1"/>
      </rPr>
      <t xml:space="preserve">W2. </t>
    </r>
    <r>
      <rPr>
        <sz val="11"/>
        <rFont val="Times New Roman"/>
        <family val="1"/>
      </rPr>
      <t>Montaža na zid  visine do 3 m.</t>
    </r>
    <r>
      <rPr>
        <b/>
        <sz val="11"/>
        <rFont val="Times New Roman"/>
        <family val="1"/>
      </rPr>
      <t xml:space="preserve">
</t>
    </r>
  </si>
  <si>
    <t>kućište dimenzija cca 610x117x65mm, bijele boje, sa zaštitnim polikarbonatnim protublještećim prizmatičnim difuzorom, stupnja zaštite  IP54, IK08</t>
  </si>
  <si>
    <r>
      <t>Nadgradna svjetiljka</t>
    </r>
    <r>
      <rPr>
        <sz val="11"/>
        <rFont val="Times New Roman"/>
        <family val="1"/>
      </rPr>
      <t xml:space="preserve">. Oznaka u projektu </t>
    </r>
    <r>
      <rPr>
        <b/>
        <sz val="11"/>
        <rFont val="Times New Roman"/>
        <family val="1"/>
      </rPr>
      <t xml:space="preserve">W3. </t>
    </r>
    <r>
      <rPr>
        <sz val="11"/>
        <rFont val="Times New Roman"/>
        <family val="1"/>
      </rPr>
      <t>Montaža na zid  visine do 3 m.</t>
    </r>
    <r>
      <rPr>
        <b/>
        <sz val="11"/>
        <rFont val="Times New Roman"/>
        <family val="1"/>
      </rPr>
      <t xml:space="preserve">
</t>
    </r>
  </si>
  <si>
    <r>
      <t xml:space="preserve">Zidna svjetiljka sigurnosne rasvjete  u pripravnom panik spoju autonomije 3h SE, s piktogramom smjera izlaza. Oznaka u projektu </t>
    </r>
    <r>
      <rPr>
        <b/>
        <sz val="11"/>
        <rFont val="Times New Roman"/>
        <family val="1"/>
      </rPr>
      <t>E1</t>
    </r>
    <r>
      <rPr>
        <sz val="11"/>
        <rFont val="Times New Roman"/>
        <family val="1"/>
      </rPr>
      <t xml:space="preserve">. Montaža na zid visine do 3 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</si>
</sst>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n&quot;_-;\-* #,##0.00\ &quot;kn&quot;_-;_-* &quot;-&quot;??\ &quot;kn&quot;_-;_-@_-"/>
    <numFmt numFmtId="43" formatCode="_-* #,##0.00\ _k_n_-;\-* #,##0.00\ _k_n_-;_-* &quot;-&quot;??\ _k_n_-;_-@_-"/>
    <numFmt numFmtId="164" formatCode="_-* #,##0.00_-;\-* #,##0.00_-;_-* &quot;-&quot;??_-;_-@_-"/>
    <numFmt numFmtId="165" formatCode="_-[$€-2]\ * #,##0.00_-;\-[$€-2]\ * #,##0.00_-;_-[$€-2]\ * &quot;-&quot;??_-"/>
    <numFmt numFmtId="166" formatCode="[$-41A]General"/>
    <numFmt numFmtId="167" formatCode="&quot;kn&quot;\ #,##0.00;[Red]\-&quot;kn&quot;\ #,##0.00"/>
    <numFmt numFmtId="168" formatCode="#.##0.0"/>
    <numFmt numFmtId="169" formatCode="#,##0.00;[Red]#,##0.00"/>
  </numFmts>
  <fonts count="89">
    <font>
      <sz val="10"/>
      <name val="Arial"/>
      <charset val="238"/>
    </font>
    <font>
      <sz val="10"/>
      <name val="Arial"/>
      <family val="2"/>
    </font>
    <font>
      <sz val="10"/>
      <name val="Arial CE"/>
      <family val="2"/>
      <charset val="238"/>
    </font>
    <font>
      <b/>
      <sz val="11"/>
      <name val="Arial CE"/>
      <family val="2"/>
      <charset val="238"/>
    </font>
    <font>
      <sz val="10"/>
      <color indexed="10"/>
      <name val="Arial CE"/>
      <family val="2"/>
      <charset val="238"/>
    </font>
    <font>
      <i/>
      <sz val="10"/>
      <color indexed="10"/>
      <name val="Arial CE"/>
      <family val="2"/>
      <charset val="238"/>
    </font>
    <font>
      <i/>
      <sz val="10"/>
      <name val="Arial CE"/>
      <family val="2"/>
      <charset val="238"/>
    </font>
    <font>
      <sz val="10"/>
      <name val="Arial"/>
      <family val="2"/>
      <charset val="238"/>
    </font>
    <font>
      <b/>
      <sz val="11"/>
      <name val="Arial"/>
      <family val="2"/>
      <charset val="238"/>
    </font>
    <font>
      <b/>
      <sz val="10"/>
      <name val="Arial CE"/>
      <family val="2"/>
      <charset val="238"/>
    </font>
    <font>
      <sz val="10"/>
      <color rgb="FFFF0000"/>
      <name val="Arial CE"/>
      <family val="2"/>
      <charset val="238"/>
    </font>
    <font>
      <i/>
      <sz val="10"/>
      <color rgb="FFFF0000"/>
      <name val="Arial CE"/>
      <family val="2"/>
      <charset val="238"/>
    </font>
    <font>
      <b/>
      <sz val="10"/>
      <color rgb="FFFF0000"/>
      <name val="Arial CE"/>
      <family val="2"/>
      <charset val="238"/>
    </font>
    <font>
      <sz val="11"/>
      <color rgb="FFFF0000"/>
      <name val="Arial"/>
      <family val="2"/>
      <charset val="238"/>
    </font>
    <font>
      <b/>
      <sz val="11"/>
      <color rgb="FFFF0000"/>
      <name val="Times New Roman CE"/>
      <family val="1"/>
      <charset val="238"/>
    </font>
    <font>
      <sz val="11"/>
      <color rgb="FFFF0000"/>
      <name val="Times New Roman CE"/>
      <family val="1"/>
      <charset val="238"/>
    </font>
    <font>
      <b/>
      <sz val="10"/>
      <name val="Arial"/>
      <family val="2"/>
      <charset val="238"/>
    </font>
    <font>
      <b/>
      <sz val="11"/>
      <color rgb="FFFF0000"/>
      <name val="Arial"/>
      <family val="2"/>
      <charset val="238"/>
    </font>
    <font>
      <sz val="11"/>
      <name val="Arial CE"/>
      <charset val="238"/>
    </font>
    <font>
      <sz val="10"/>
      <color rgb="FFFF0000"/>
      <name val="Arial"/>
      <family val="2"/>
      <charset val="238"/>
    </font>
    <font>
      <b/>
      <sz val="10"/>
      <color rgb="FFFF0000"/>
      <name val="Arial"/>
      <family val="2"/>
      <charset val="238"/>
    </font>
    <font>
      <i/>
      <sz val="10"/>
      <name val="Arial"/>
      <family val="2"/>
      <charset val="238"/>
    </font>
    <font>
      <sz val="11"/>
      <name val="Times New Roman"/>
      <family val="1"/>
    </font>
    <font>
      <b/>
      <sz val="16"/>
      <name val="Arial"/>
      <family val="2"/>
      <charset val="238"/>
    </font>
    <font>
      <sz val="11"/>
      <color rgb="FFC00000"/>
      <name val="Times New Roman"/>
      <family val="1"/>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theme="1"/>
      <name val="Arial"/>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0"/>
      <name val="Times New Roman CE"/>
      <family val="1"/>
      <charset val="238"/>
    </font>
    <font>
      <sz val="10"/>
      <name val="Times New Roman CE"/>
      <family val="1"/>
    </font>
    <font>
      <sz val="12"/>
      <name val="Times New Roman CE"/>
      <family val="1"/>
      <charset val="238"/>
    </font>
    <font>
      <sz val="12"/>
      <name val="Times New Roman CE"/>
      <family val="1"/>
    </font>
    <font>
      <sz val="11"/>
      <color indexed="52"/>
      <name val="Calibri"/>
      <family val="2"/>
      <charset val="238"/>
    </font>
    <font>
      <sz val="11"/>
      <color indexed="60"/>
      <name val="Calibri"/>
      <family val="2"/>
      <charset val="238"/>
    </font>
    <font>
      <sz val="10"/>
      <color rgb="FF000000"/>
      <name val="Arial"/>
      <family val="2"/>
      <charset val="238"/>
    </font>
    <font>
      <sz val="11"/>
      <color rgb="FF000000"/>
      <name val="Arial"/>
      <family val="2"/>
      <charset val="238"/>
    </font>
    <font>
      <sz val="10"/>
      <color indexed="8"/>
      <name val="MS Sans Serif"/>
      <family val="2"/>
      <charset val="238"/>
    </font>
    <font>
      <sz val="11"/>
      <name val="Times New Roman"/>
      <family val="1"/>
      <charset val="238"/>
    </font>
    <font>
      <sz val="10"/>
      <name val="Helv"/>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name val="Times New Roman CE"/>
      <charset val="238"/>
    </font>
    <font>
      <sz val="9"/>
      <color rgb="FFFF0000"/>
      <name val="Arial CE"/>
      <family val="2"/>
      <charset val="238"/>
    </font>
    <font>
      <b/>
      <sz val="9"/>
      <color rgb="FFFF0000"/>
      <name val="Arial CE"/>
      <family val="2"/>
      <charset val="238"/>
    </font>
    <font>
      <sz val="9"/>
      <color rgb="FFFF0000"/>
      <name val="Arial"/>
      <family val="2"/>
      <charset val="238"/>
    </font>
    <font>
      <sz val="9"/>
      <color rgb="FFFF0000"/>
      <name val="Times New Roman CE"/>
      <family val="1"/>
      <charset val="238"/>
    </font>
    <font>
      <sz val="9"/>
      <name val="Arial CE"/>
      <family val="2"/>
      <charset val="238"/>
    </font>
    <font>
      <i/>
      <sz val="9"/>
      <name val="Arial CE"/>
      <charset val="238"/>
    </font>
    <font>
      <i/>
      <sz val="10"/>
      <color rgb="FFFF0000"/>
      <name val="Arial"/>
      <family val="2"/>
      <charset val="238"/>
    </font>
    <font>
      <i/>
      <sz val="9"/>
      <name val="Arial"/>
      <family val="2"/>
      <charset val="238"/>
    </font>
    <font>
      <i/>
      <sz val="9"/>
      <name val="Arial CE"/>
      <family val="2"/>
      <charset val="238"/>
    </font>
    <font>
      <i/>
      <sz val="9"/>
      <color rgb="FFFF0000"/>
      <name val="Arial"/>
      <family val="2"/>
      <charset val="238"/>
    </font>
    <font>
      <sz val="9"/>
      <name val="Arial (W1)"/>
    </font>
    <font>
      <b/>
      <sz val="9"/>
      <name val="Arial CE"/>
      <family val="2"/>
      <charset val="238"/>
    </font>
    <font>
      <sz val="9"/>
      <name val="Arial (W1)"/>
      <charset val="238"/>
    </font>
    <font>
      <sz val="9"/>
      <name val="Arial"/>
      <family val="2"/>
      <charset val="238"/>
    </font>
    <font>
      <sz val="9"/>
      <name val="Arial (W1)"/>
      <family val="2"/>
      <charset val="238"/>
    </font>
    <font>
      <b/>
      <sz val="9"/>
      <name val="Arial"/>
      <family val="2"/>
      <charset val="238"/>
    </font>
    <font>
      <b/>
      <sz val="11"/>
      <name val="Times New Roman"/>
      <family val="1"/>
      <charset val="238"/>
    </font>
    <font>
      <sz val="9"/>
      <color rgb="FFFF0000"/>
      <name val="Arial (W1)"/>
      <charset val="238"/>
    </font>
    <font>
      <sz val="10"/>
      <color rgb="FFFF0000"/>
      <name val="Arial (W1)"/>
      <charset val="238"/>
    </font>
    <font>
      <sz val="10"/>
      <name val="Arial (W1)"/>
      <charset val="238"/>
    </font>
    <font>
      <b/>
      <sz val="10"/>
      <name val="Arial CE"/>
      <charset val="238"/>
    </font>
    <font>
      <sz val="10"/>
      <name val="Arial CE"/>
      <charset val="238"/>
    </font>
    <font>
      <i/>
      <sz val="10"/>
      <name val="Arial CE"/>
      <charset val="238"/>
    </font>
    <font>
      <sz val="10"/>
      <color rgb="FFFF0000"/>
      <name val="Arial CE"/>
      <charset val="238"/>
    </font>
    <font>
      <sz val="11"/>
      <color rgb="FFFF0000"/>
      <name val="Times New Roman"/>
      <family val="1"/>
    </font>
    <font>
      <sz val="11"/>
      <color rgb="FFFF0000"/>
      <name val="Times New Roman"/>
      <family val="1"/>
      <charset val="238"/>
    </font>
    <font>
      <b/>
      <sz val="11"/>
      <color rgb="FFFF0000"/>
      <name val="Times New Roman"/>
      <family val="1"/>
    </font>
    <font>
      <b/>
      <sz val="9"/>
      <color rgb="FFFF0000"/>
      <name val="Times New Roman CE"/>
      <family val="1"/>
      <charset val="238"/>
    </font>
    <font>
      <b/>
      <sz val="10"/>
      <name val="Times New Roman"/>
      <family val="1"/>
      <charset val="238"/>
    </font>
    <font>
      <b/>
      <sz val="11"/>
      <name val="Times New Roman"/>
      <family val="1"/>
    </font>
    <font>
      <sz val="11"/>
      <name val="Arial"/>
      <family val="2"/>
    </font>
    <font>
      <b/>
      <i/>
      <sz val="11"/>
      <color rgb="FFC00000"/>
      <name val="Times New Roman"/>
      <family val="1"/>
      <charset val="238"/>
    </font>
    <font>
      <b/>
      <i/>
      <sz val="11"/>
      <color rgb="FFC00000"/>
      <name val="Times New Roman"/>
      <family val="1"/>
    </font>
    <font>
      <i/>
      <sz val="10"/>
      <color rgb="FFC00000"/>
      <name val="Arial"/>
      <family val="2"/>
    </font>
    <font>
      <sz val="11"/>
      <name val="Symbol"/>
      <family val="1"/>
      <charset val="2"/>
    </font>
    <font>
      <b/>
      <sz val="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auto="1"/>
      </top>
      <bottom style="double">
        <color auto="1"/>
      </bottom>
      <diagonal/>
    </border>
  </borders>
  <cellStyleXfs count="101">
    <xf numFmtId="0" fontId="0" fillId="0" borderId="0"/>
    <xf numFmtId="0" fontId="1" fillId="0" borderId="0"/>
    <xf numFmtId="0" fontId="7" fillId="0" borderId="0"/>
    <xf numFmtId="0" fontId="7" fillId="0" borderId="0"/>
    <xf numFmtId="0" fontId="18" fillId="0" borderId="0"/>
    <xf numFmtId="0" fontId="7" fillId="0" borderId="0"/>
    <xf numFmtId="0" fontId="7" fillId="0" borderId="0">
      <alignment vertical="justify" wrapText="1"/>
    </xf>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6" applyNumberFormat="0" applyAlignment="0" applyProtection="0"/>
    <xf numFmtId="0" fontId="29" fillId="21" borderId="7" applyNumberFormat="0" applyAlignment="0" applyProtection="0"/>
    <xf numFmtId="43" fontId="7" fillId="0" borderId="0" applyFont="0" applyFill="0" applyBorder="0" applyAlignment="0" applyProtection="0"/>
    <xf numFmtId="164" fontId="7" fillId="0" borderId="0" applyFill="0" applyBorder="0" applyAlignment="0" applyProtection="0"/>
    <xf numFmtId="43" fontId="30"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7" borderId="6" applyNumberFormat="0" applyAlignment="0" applyProtection="0"/>
    <xf numFmtId="0" fontId="37" fillId="0" borderId="0">
      <alignment horizontal="right" vertical="top"/>
    </xf>
    <xf numFmtId="0" fontId="38" fillId="0" borderId="0">
      <alignment horizontal="right" vertical="top"/>
    </xf>
    <xf numFmtId="0" fontId="39" fillId="0" borderId="0">
      <alignment horizontal="justify" vertical="top" wrapText="1"/>
    </xf>
    <xf numFmtId="0" fontId="40" fillId="0" borderId="0">
      <alignment horizontal="justify" vertical="top" wrapText="1"/>
    </xf>
    <xf numFmtId="0" fontId="37" fillId="0" borderId="0">
      <alignment horizontal="left"/>
    </xf>
    <xf numFmtId="0" fontId="38" fillId="0" borderId="0">
      <alignment horizontal="left"/>
    </xf>
    <xf numFmtId="4" fontId="39" fillId="0" borderId="0">
      <alignment horizontal="right"/>
    </xf>
    <xf numFmtId="4" fontId="40" fillId="0" borderId="0">
      <alignment horizontal="right"/>
    </xf>
    <xf numFmtId="0" fontId="39" fillId="0" borderId="0">
      <alignment horizontal="right"/>
    </xf>
    <xf numFmtId="0" fontId="40" fillId="0" borderId="0">
      <alignment horizontal="right"/>
    </xf>
    <xf numFmtId="4" fontId="39" fillId="0" borderId="0">
      <alignment horizontal="right" wrapText="1"/>
    </xf>
    <xf numFmtId="4" fontId="40" fillId="0" borderId="0">
      <alignment horizontal="right" wrapText="1"/>
    </xf>
    <xf numFmtId="0" fontId="39" fillId="0" borderId="0">
      <alignment horizontal="right"/>
    </xf>
    <xf numFmtId="0" fontId="40" fillId="0" borderId="0">
      <alignment horizontal="right"/>
    </xf>
    <xf numFmtId="4" fontId="39" fillId="0" borderId="0">
      <alignment horizontal="right"/>
    </xf>
    <xf numFmtId="4" fontId="40" fillId="0" borderId="0">
      <alignment horizontal="right"/>
    </xf>
    <xf numFmtId="0" fontId="41" fillId="0" borderId="11" applyNumberFormat="0" applyFill="0" applyAlignment="0" applyProtection="0"/>
    <xf numFmtId="0" fontId="7" fillId="0" borderId="0"/>
    <xf numFmtId="0" fontId="42" fillId="22" borderId="0" applyNumberFormat="0" applyBorder="0" applyAlignment="0" applyProtection="0"/>
    <xf numFmtId="0" fontId="7" fillId="0" borderId="0"/>
    <xf numFmtId="0" fontId="7" fillId="0" borderId="0"/>
    <xf numFmtId="166" fontId="43" fillId="0" borderId="0" applyBorder="0" applyProtection="0"/>
    <xf numFmtId="0" fontId="44" fillId="0" borderId="0"/>
    <xf numFmtId="0" fontId="7" fillId="0" borderId="0"/>
    <xf numFmtId="0" fontId="30" fillId="0" borderId="0"/>
    <xf numFmtId="0" fontId="7" fillId="0" borderId="0"/>
    <xf numFmtId="0" fontId="45" fillId="0" borderId="0"/>
    <xf numFmtId="0" fontId="46" fillId="0" borderId="0"/>
    <xf numFmtId="0" fontId="7" fillId="0" borderId="0"/>
    <xf numFmtId="0" fontId="7" fillId="0" borderId="0"/>
    <xf numFmtId="0" fontId="7" fillId="0" borderId="0"/>
    <xf numFmtId="0" fontId="7" fillId="23" borderId="12"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7" fillId="0" borderId="0"/>
    <xf numFmtId="0" fontId="48" fillId="20" borderId="13" applyNumberFormat="0" applyAlignment="0" applyProtection="0"/>
    <xf numFmtId="9" fontId="7" fillId="0" borderId="0" applyFont="0" applyFill="0" applyBorder="0" applyAlignment="0" applyProtection="0"/>
    <xf numFmtId="0" fontId="47" fillId="0" borderId="0"/>
    <xf numFmtId="0" fontId="47" fillId="0" borderId="0"/>
    <xf numFmtId="0" fontId="47" fillId="0" borderId="0"/>
    <xf numFmtId="0" fontId="49" fillId="0" borderId="0" applyNumberFormat="0" applyFill="0" applyBorder="0" applyAlignment="0" applyProtection="0"/>
    <xf numFmtId="0" fontId="50" fillId="0" borderId="14" applyNumberFormat="0" applyFill="0" applyAlignment="0" applyProtection="0"/>
    <xf numFmtId="0" fontId="51" fillId="0" borderId="0" applyNumberFormat="0" applyFill="0" applyBorder="0" applyAlignment="0" applyProtection="0"/>
    <xf numFmtId="43" fontId="7" fillId="0" borderId="0" applyFont="0" applyFill="0" applyBorder="0" applyAlignment="0" applyProtection="0"/>
    <xf numFmtId="167" fontId="52"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cellStyleXfs>
  <cellXfs count="438">
    <xf numFmtId="0" fontId="0" fillId="0" borderId="0" xfId="0"/>
    <xf numFmtId="0" fontId="2" fillId="0" borderId="0" xfId="0" applyFont="1" applyAlignment="1">
      <alignment horizontal="justify" vertical="top" wrapText="1"/>
    </xf>
    <xf numFmtId="0" fontId="2" fillId="0" borderId="0" xfId="0" applyFont="1" applyBorder="1" applyAlignment="1"/>
    <xf numFmtId="0" fontId="2" fillId="0" borderId="0" xfId="0" applyFont="1" applyAlignment="1">
      <alignment horizontal="center" vertical="top"/>
    </xf>
    <xf numFmtId="4" fontId="2" fillId="0" borderId="0" xfId="0" applyNumberFormat="1" applyFont="1" applyAlignment="1">
      <alignment horizontal="center"/>
    </xf>
    <xf numFmtId="2" fontId="2" fillId="0" borderId="0" xfId="0" applyNumberFormat="1" applyFont="1" applyAlignment="1">
      <alignment horizontal="center"/>
    </xf>
    <xf numFmtId="4" fontId="2" fillId="0" borderId="0" xfId="0" applyNumberFormat="1" applyFont="1" applyAlignment="1"/>
    <xf numFmtId="4" fontId="2" fillId="0" borderId="0" xfId="0" applyNumberFormat="1" applyFont="1" applyAlignment="1" applyProtection="1">
      <alignment horizontal="right"/>
    </xf>
    <xf numFmtId="2" fontId="2" fillId="0" borderId="0" xfId="0" applyNumberFormat="1" applyFont="1" applyAlignment="1" applyProtection="1"/>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4" fontId="3" fillId="0" borderId="0" xfId="0" applyNumberFormat="1" applyFont="1" applyFill="1" applyBorder="1" applyAlignment="1" applyProtection="1">
      <alignment horizontal="right" vertical="center"/>
    </xf>
    <xf numFmtId="4" fontId="2" fillId="0" borderId="0" xfId="0" applyNumberFormat="1" applyFont="1" applyAlignment="1" applyProtection="1">
      <alignment horizontal="center"/>
    </xf>
    <xf numFmtId="4" fontId="2" fillId="0" borderId="0" xfId="0" applyNumberFormat="1" applyFont="1" applyAlignment="1" applyProtection="1"/>
    <xf numFmtId="4" fontId="2" fillId="0" borderId="0" xfId="0" applyNumberFormat="1" applyFont="1" applyBorder="1" applyAlignment="1">
      <alignment horizontal="right"/>
    </xf>
    <xf numFmtId="4" fontId="2" fillId="0" borderId="0" xfId="0" applyNumberFormat="1" applyFont="1" applyAlignment="1">
      <alignment horizontal="right"/>
    </xf>
    <xf numFmtId="2" fontId="2" fillId="0" borderId="0" xfId="0" applyNumberFormat="1" applyFont="1" applyAlignment="1">
      <alignment horizontal="right"/>
    </xf>
    <xf numFmtId="4" fontId="9" fillId="0" borderId="0" xfId="0" applyNumberFormat="1" applyFont="1" applyBorder="1" applyAlignment="1">
      <alignment horizontal="right"/>
    </xf>
    <xf numFmtId="0" fontId="9" fillId="0" borderId="3" xfId="0" applyFont="1" applyBorder="1" applyAlignment="1">
      <alignment horizontal="justify" vertical="top" wrapText="1"/>
    </xf>
    <xf numFmtId="4" fontId="2" fillId="0" borderId="4" xfId="0" applyNumberFormat="1" applyFont="1" applyBorder="1" applyAlignment="1">
      <alignment horizontal="right"/>
    </xf>
    <xf numFmtId="2" fontId="2" fillId="0" borderId="4" xfId="0" applyNumberFormat="1" applyFont="1" applyBorder="1" applyAlignment="1">
      <alignment horizontal="right"/>
    </xf>
    <xf numFmtId="4" fontId="9" fillId="0" borderId="5" xfId="0" applyNumberFormat="1" applyFont="1" applyBorder="1" applyAlignment="1">
      <alignment horizontal="right"/>
    </xf>
    <xf numFmtId="0" fontId="10" fillId="0" borderId="0" xfId="0" applyFont="1" applyAlignment="1" applyProtection="1">
      <alignment horizontal="center" vertical="top"/>
    </xf>
    <xf numFmtId="4" fontId="10" fillId="0" borderId="0" xfId="0" applyNumberFormat="1" applyFont="1" applyAlignment="1" applyProtection="1">
      <alignment horizontal="center"/>
    </xf>
    <xf numFmtId="0" fontId="10" fillId="0" borderId="0" xfId="0" applyFont="1" applyBorder="1" applyAlignment="1" applyProtection="1"/>
    <xf numFmtId="0" fontId="10" fillId="0" borderId="0" xfId="0" applyFont="1" applyBorder="1" applyAlignment="1"/>
    <xf numFmtId="2" fontId="10" fillId="0" borderId="0" xfId="0" applyNumberFormat="1" applyFont="1" applyAlignment="1" applyProtection="1"/>
    <xf numFmtId="0" fontId="10" fillId="0" borderId="0" xfId="0" applyFont="1" applyAlignment="1" applyProtection="1">
      <alignment horizontal="justify" vertical="top" wrapText="1"/>
    </xf>
    <xf numFmtId="0" fontId="11" fillId="0" borderId="0" xfId="0" applyFont="1" applyBorder="1" applyAlignment="1" applyProtection="1"/>
    <xf numFmtId="4" fontId="10" fillId="0" borderId="0" xfId="0" applyNumberFormat="1" applyFont="1" applyAlignment="1" applyProtection="1"/>
    <xf numFmtId="4" fontId="10" fillId="0" borderId="0" xfId="0" applyNumberFormat="1" applyFont="1" applyBorder="1" applyAlignment="1" applyProtection="1">
      <alignment horizontal="right"/>
    </xf>
    <xf numFmtId="0" fontId="12" fillId="0" borderId="0" xfId="0" applyFont="1" applyBorder="1" applyAlignment="1" applyProtection="1"/>
    <xf numFmtId="0" fontId="12" fillId="0" borderId="0" xfId="0" applyFont="1" applyBorder="1" applyAlignment="1">
      <alignment horizontal="justify" vertical="top" wrapText="1"/>
    </xf>
    <xf numFmtId="4" fontId="10" fillId="0" borderId="0" xfId="0" applyNumberFormat="1" applyFont="1" applyBorder="1" applyAlignment="1">
      <alignment horizontal="right"/>
    </xf>
    <xf numFmtId="2" fontId="10" fillId="0" borderId="0" xfId="0" applyNumberFormat="1" applyFont="1" applyBorder="1" applyAlignment="1">
      <alignment horizontal="right"/>
    </xf>
    <xf numFmtId="4" fontId="12" fillId="0" borderId="0" xfId="0" applyNumberFormat="1" applyFont="1" applyBorder="1" applyAlignment="1">
      <alignment horizontal="right"/>
    </xf>
    <xf numFmtId="49" fontId="10" fillId="0" borderId="0" xfId="0" applyNumberFormat="1" applyFont="1" applyAlignment="1" applyProtection="1">
      <alignment horizontal="justify" vertical="top" wrapText="1"/>
    </xf>
    <xf numFmtId="4" fontId="9" fillId="0" borderId="0" xfId="0" applyNumberFormat="1" applyFont="1" applyAlignment="1">
      <alignment horizontal="right"/>
    </xf>
    <xf numFmtId="0" fontId="2" fillId="0" borderId="0" xfId="0" applyFont="1" applyAlignment="1">
      <alignment vertical="top"/>
    </xf>
    <xf numFmtId="0" fontId="9" fillId="0" borderId="0" xfId="0" applyFont="1" applyAlignment="1">
      <alignment horizontal="justify" vertical="top" wrapText="1"/>
    </xf>
    <xf numFmtId="4" fontId="9" fillId="0" borderId="3" xfId="0" applyNumberFormat="1" applyFont="1" applyBorder="1" applyAlignment="1">
      <alignment horizontal="left"/>
    </xf>
    <xf numFmtId="4" fontId="10" fillId="0" borderId="0" xfId="0" applyNumberFormat="1" applyFont="1" applyBorder="1" applyAlignment="1" applyProtection="1">
      <alignment horizontal="center"/>
    </xf>
    <xf numFmtId="4" fontId="15" fillId="0" borderId="0" xfId="0" applyNumberFormat="1" applyFont="1" applyBorder="1" applyAlignment="1" applyProtection="1">
      <alignment horizontal="right"/>
    </xf>
    <xf numFmtId="4" fontId="14" fillId="0" borderId="0" xfId="0" applyNumberFormat="1" applyFont="1" applyBorder="1" applyAlignment="1" applyProtection="1">
      <alignment horizontal="center"/>
      <protection locked="0"/>
    </xf>
    <xf numFmtId="0" fontId="7" fillId="0" borderId="0" xfId="0" applyFont="1"/>
    <xf numFmtId="0" fontId="8" fillId="0" borderId="0" xfId="0" applyFont="1" applyBorder="1" applyAlignment="1" applyProtection="1">
      <alignment horizontal="center"/>
    </xf>
    <xf numFmtId="2" fontId="10" fillId="0" borderId="0" xfId="0" applyNumberFormat="1" applyFont="1" applyAlignment="1">
      <alignment horizontal="center"/>
    </xf>
    <xf numFmtId="4" fontId="17" fillId="0" borderId="0" xfId="0" applyNumberFormat="1" applyFont="1" applyFill="1" applyBorder="1" applyAlignment="1" applyProtection="1">
      <alignment horizontal="right" wrapText="1"/>
    </xf>
    <xf numFmtId="2" fontId="12" fillId="0" borderId="0" xfId="0" applyNumberFormat="1" applyFont="1" applyBorder="1" applyAlignment="1">
      <alignment horizontal="center"/>
    </xf>
    <xf numFmtId="0" fontId="10" fillId="0" borderId="0" xfId="0" applyFont="1" applyAlignment="1">
      <alignment horizontal="justify" vertical="top" wrapText="1"/>
    </xf>
    <xf numFmtId="0" fontId="19" fillId="0" borderId="0" xfId="0" applyFont="1"/>
    <xf numFmtId="49" fontId="20" fillId="0" borderId="0" xfId="0" applyNumberFormat="1" applyFont="1" applyFill="1" applyBorder="1" applyAlignment="1" applyProtection="1">
      <alignment horizontal="center" vertical="top"/>
    </xf>
    <xf numFmtId="0" fontId="17" fillId="0" borderId="0" xfId="0" applyNumberFormat="1" applyFont="1" applyFill="1" applyBorder="1" applyAlignment="1" applyProtection="1">
      <alignment vertical="top" wrapText="1"/>
    </xf>
    <xf numFmtId="0" fontId="17" fillId="0" borderId="0" xfId="0" applyNumberFormat="1" applyFont="1" applyFill="1" applyBorder="1" applyAlignment="1" applyProtection="1">
      <alignment horizontal="right" wrapText="1"/>
    </xf>
    <xf numFmtId="4" fontId="17" fillId="0" borderId="0" xfId="0" applyNumberFormat="1" applyFont="1" applyFill="1" applyBorder="1" applyAlignment="1" applyProtection="1">
      <alignment horizontal="right"/>
    </xf>
    <xf numFmtId="0" fontId="19" fillId="0" borderId="0" xfId="0" applyFont="1" applyFill="1" applyBorder="1"/>
    <xf numFmtId="4" fontId="10" fillId="0" borderId="0" xfId="0" applyNumberFormat="1" applyFont="1" applyAlignment="1">
      <alignment horizontal="center"/>
    </xf>
    <xf numFmtId="4" fontId="2" fillId="0" borderId="0" xfId="0" applyNumberFormat="1" applyFont="1" applyBorder="1" applyAlignment="1" applyProtection="1">
      <alignment horizontal="right"/>
    </xf>
    <xf numFmtId="0" fontId="22" fillId="0" borderId="0" xfId="5" applyFont="1" applyAlignment="1">
      <alignment horizontal="justify" vertical="top" wrapText="1"/>
    </xf>
    <xf numFmtId="4" fontId="22" fillId="0" borderId="0" xfId="5" applyNumberFormat="1" applyFont="1" applyAlignment="1"/>
    <xf numFmtId="2" fontId="22" fillId="0" borderId="0" xfId="5" applyNumberFormat="1" applyFont="1" applyAlignment="1">
      <alignment horizontal="right"/>
    </xf>
    <xf numFmtId="4" fontId="22" fillId="0" borderId="0" xfId="5" applyNumberFormat="1" applyFont="1" applyAlignment="1">
      <alignment horizontal="right"/>
    </xf>
    <xf numFmtId="4" fontId="22" fillId="0" borderId="0" xfId="5" applyNumberFormat="1" applyFont="1" applyBorder="1" applyAlignment="1">
      <alignment horizontal="right"/>
    </xf>
    <xf numFmtId="0" fontId="22" fillId="0" borderId="0" xfId="5" applyFont="1" applyBorder="1" applyAlignment="1">
      <alignment horizontal="right" vertical="top"/>
    </xf>
    <xf numFmtId="0" fontId="22" fillId="0" borderId="0" xfId="5" applyFont="1" applyBorder="1" applyAlignment="1">
      <alignment vertical="top"/>
    </xf>
    <xf numFmtId="0" fontId="22" fillId="0" borderId="0" xfId="5" applyFont="1" applyFill="1" applyAlignment="1">
      <alignment horizontal="right" vertical="top" wrapText="1"/>
    </xf>
    <xf numFmtId="0" fontId="22" fillId="0" borderId="0" xfId="5" applyFont="1" applyFill="1" applyAlignment="1">
      <alignment vertical="top" wrapText="1"/>
    </xf>
    <xf numFmtId="0" fontId="22" fillId="0" borderId="0" xfId="5" applyFont="1" applyFill="1" applyAlignment="1">
      <alignment vertical="top"/>
    </xf>
    <xf numFmtId="0" fontId="22" fillId="0" borderId="0" xfId="5" applyFont="1" applyFill="1" applyBorder="1" applyAlignment="1">
      <alignment horizontal="justify" vertical="top" wrapText="1"/>
    </xf>
    <xf numFmtId="0" fontId="22" fillId="0" borderId="0" xfId="5" applyFont="1" applyFill="1" applyBorder="1" applyAlignment="1">
      <alignment vertical="top"/>
    </xf>
    <xf numFmtId="0" fontId="24" fillId="0" borderId="0" xfId="5" applyFont="1" applyFill="1" applyBorder="1" applyAlignment="1">
      <alignment vertical="top"/>
    </xf>
    <xf numFmtId="0" fontId="24" fillId="0" borderId="0" xfId="5" applyFont="1" applyFill="1" applyAlignment="1">
      <alignment horizontal="right" vertical="top" wrapText="1"/>
    </xf>
    <xf numFmtId="0" fontId="24" fillId="0" borderId="0" xfId="5" applyFont="1" applyFill="1" applyAlignment="1">
      <alignment vertical="top" wrapText="1"/>
    </xf>
    <xf numFmtId="0" fontId="24" fillId="0" borderId="0" xfId="5" applyFont="1" applyFill="1" applyAlignment="1">
      <alignment vertical="top"/>
    </xf>
    <xf numFmtId="4" fontId="10" fillId="0" borderId="0" xfId="0" applyNumberFormat="1" applyFont="1" applyAlignment="1" applyProtection="1">
      <alignment horizontal="right"/>
    </xf>
    <xf numFmtId="0" fontId="13" fillId="0" borderId="0" xfId="0" applyFont="1" applyBorder="1" applyAlignment="1" applyProtection="1">
      <alignment vertical="top"/>
    </xf>
    <xf numFmtId="4" fontId="13" fillId="0" borderId="0" xfId="0" applyNumberFormat="1" applyFont="1" applyBorder="1" applyAlignment="1" applyProtection="1">
      <alignment vertical="top"/>
    </xf>
    <xf numFmtId="0" fontId="10" fillId="0" borderId="0" xfId="0" applyFont="1" applyAlignment="1">
      <alignment horizontal="center" vertical="top"/>
    </xf>
    <xf numFmtId="0" fontId="53" fillId="0" borderId="0" xfId="0" applyFont="1" applyAlignment="1" applyProtection="1">
      <alignment horizontal="center" vertical="top"/>
    </xf>
    <xf numFmtId="0" fontId="53" fillId="0" borderId="0" xfId="0" applyFont="1" applyAlignment="1">
      <alignment horizontal="justify" vertical="top" wrapText="1"/>
    </xf>
    <xf numFmtId="0" fontId="53" fillId="0" borderId="0" xfId="0" applyFont="1" applyAlignment="1" applyProtection="1">
      <alignment horizontal="justify" vertical="top" wrapText="1"/>
    </xf>
    <xf numFmtId="4" fontId="53" fillId="0" borderId="0" xfId="0" applyNumberFormat="1" applyFont="1" applyAlignment="1" applyProtection="1">
      <alignment horizontal="center"/>
    </xf>
    <xf numFmtId="2" fontId="53" fillId="0" borderId="0" xfId="0" applyNumberFormat="1" applyFont="1" applyAlignment="1" applyProtection="1"/>
    <xf numFmtId="4" fontId="53" fillId="0" borderId="0" xfId="0" applyNumberFormat="1" applyFont="1" applyAlignment="1" applyProtection="1"/>
    <xf numFmtId="0" fontId="54" fillId="0" borderId="0" xfId="0" applyFont="1" applyBorder="1" applyAlignment="1" applyProtection="1"/>
    <xf numFmtId="49" fontId="53" fillId="0" borderId="0" xfId="0" applyNumberFormat="1" applyFont="1" applyAlignment="1" applyProtection="1">
      <alignment horizontal="justify" vertical="top" wrapText="1"/>
    </xf>
    <xf numFmtId="0" fontId="57" fillId="0" borderId="0" xfId="0" applyFont="1" applyBorder="1" applyAlignment="1" applyProtection="1"/>
    <xf numFmtId="0" fontId="53" fillId="0" borderId="0" xfId="0" applyFont="1" applyBorder="1" applyAlignment="1" applyProtection="1"/>
    <xf numFmtId="0" fontId="57" fillId="0" borderId="0" xfId="0" applyFont="1" applyBorder="1" applyAlignment="1"/>
    <xf numFmtId="0" fontId="53" fillId="0" borderId="0" xfId="0" applyFont="1" applyBorder="1" applyAlignment="1"/>
    <xf numFmtId="0" fontId="54" fillId="0" borderId="0" xfId="0" applyFont="1" applyBorder="1" applyAlignment="1">
      <alignment horizontal="justify" vertical="top" wrapText="1"/>
    </xf>
    <xf numFmtId="4" fontId="53" fillId="0" borderId="0" xfId="0" applyNumberFormat="1" applyFont="1" applyBorder="1" applyAlignment="1">
      <alignment horizontal="right"/>
    </xf>
    <xf numFmtId="2" fontId="53" fillId="0" borderId="0" xfId="0" applyNumberFormat="1" applyFont="1" applyBorder="1" applyAlignment="1">
      <alignment horizontal="right"/>
    </xf>
    <xf numFmtId="0" fontId="19" fillId="0" borderId="0" xfId="0" applyFont="1" applyAlignment="1" applyProtection="1"/>
    <xf numFmtId="0" fontId="16" fillId="0" borderId="0" xfId="0" applyFont="1" applyBorder="1" applyAlignment="1" applyProtection="1">
      <alignment horizontal="center"/>
    </xf>
    <xf numFmtId="0" fontId="16" fillId="0" borderId="0" xfId="0" applyFont="1" applyProtection="1"/>
    <xf numFmtId="0" fontId="9" fillId="0" borderId="0" xfId="0" applyFont="1" applyAlignment="1" applyProtection="1">
      <alignment horizontal="center" vertical="top" wrapText="1"/>
    </xf>
    <xf numFmtId="4" fontId="53" fillId="0" borderId="0" xfId="0" applyNumberFormat="1" applyFont="1" applyBorder="1" applyAlignment="1"/>
    <xf numFmtId="4" fontId="53" fillId="0" borderId="0" xfId="0" applyNumberFormat="1" applyFont="1" applyAlignment="1">
      <alignment horizontal="center"/>
    </xf>
    <xf numFmtId="2" fontId="53" fillId="0" borderId="0" xfId="0" applyNumberFormat="1" applyFont="1" applyAlignment="1">
      <alignment horizontal="center"/>
    </xf>
    <xf numFmtId="0" fontId="16" fillId="0" borderId="0" xfId="0" applyFont="1" applyAlignment="1" applyProtection="1">
      <alignment horizontal="center"/>
    </xf>
    <xf numFmtId="4" fontId="19" fillId="0" borderId="0" xfId="0" applyNumberFormat="1" applyFont="1" applyFill="1" applyBorder="1" applyAlignment="1" applyProtection="1"/>
    <xf numFmtId="0" fontId="19" fillId="0" borderId="0" xfId="0" applyFont="1" applyFill="1" applyBorder="1" applyAlignment="1" applyProtection="1"/>
    <xf numFmtId="0" fontId="12" fillId="0" borderId="0" xfId="0" applyFont="1" applyBorder="1" applyAlignment="1"/>
    <xf numFmtId="4" fontId="12" fillId="0" borderId="0" xfId="0" applyNumberFormat="1" applyFont="1" applyBorder="1" applyAlignment="1"/>
    <xf numFmtId="0" fontId="12" fillId="0" borderId="0" xfId="0" applyFont="1" applyBorder="1" applyAlignment="1">
      <alignment horizontal="center" vertical="top"/>
    </xf>
    <xf numFmtId="4" fontId="12" fillId="0" borderId="0" xfId="0" applyNumberFormat="1" applyFont="1" applyBorder="1" applyAlignment="1">
      <alignment horizontal="center"/>
    </xf>
    <xf numFmtId="0" fontId="10" fillId="0" borderId="0" xfId="0" applyFont="1" applyBorder="1" applyAlignment="1">
      <alignment vertical="center"/>
    </xf>
    <xf numFmtId="0" fontId="12" fillId="0" borderId="0" xfId="0" applyFont="1" applyBorder="1" applyAlignment="1">
      <alignment vertical="center"/>
    </xf>
    <xf numFmtId="0" fontId="21" fillId="0" borderId="0" xfId="0" applyFont="1" applyAlignment="1" applyProtection="1">
      <alignment horizontal="justify" vertical="top" wrapText="1"/>
    </xf>
    <xf numFmtId="4" fontId="21" fillId="0" borderId="0" xfId="0" applyNumberFormat="1" applyFont="1" applyAlignment="1" applyProtection="1">
      <alignment horizontal="center"/>
    </xf>
    <xf numFmtId="2" fontId="21" fillId="0" borderId="0" xfId="0" applyNumberFormat="1" applyFont="1" applyAlignment="1" applyProtection="1"/>
    <xf numFmtId="4" fontId="21" fillId="0" borderId="0" xfId="0" applyNumberFormat="1" applyFont="1" applyAlignment="1" applyProtection="1"/>
    <xf numFmtId="4" fontId="21" fillId="0" borderId="0" xfId="0" applyNumberFormat="1" applyFont="1" applyBorder="1" applyAlignment="1" applyProtection="1">
      <alignment horizontal="right"/>
    </xf>
    <xf numFmtId="0" fontId="59" fillId="0" borderId="0" xfId="0" applyFont="1" applyBorder="1" applyAlignment="1" applyProtection="1"/>
    <xf numFmtId="0" fontId="60" fillId="0" borderId="0" xfId="0" applyFont="1" applyAlignment="1" applyProtection="1">
      <alignment horizontal="center" vertical="top"/>
    </xf>
    <xf numFmtId="0" fontId="58" fillId="0" borderId="0" xfId="0" applyFont="1" applyAlignment="1" applyProtection="1">
      <alignment horizontal="justify" vertical="top" wrapText="1"/>
    </xf>
    <xf numFmtId="0" fontId="61" fillId="0" borderId="0" xfId="0" applyFont="1" applyAlignment="1" applyProtection="1">
      <alignment horizontal="center" vertical="top"/>
    </xf>
    <xf numFmtId="0" fontId="61" fillId="0" borderId="0" xfId="0" applyFont="1" applyAlignment="1" applyProtection="1">
      <alignment horizontal="justify" vertical="top" wrapText="1"/>
    </xf>
    <xf numFmtId="4" fontId="61" fillId="0" borderId="0" xfId="0" applyNumberFormat="1" applyFont="1" applyAlignment="1" applyProtection="1">
      <alignment horizontal="center"/>
    </xf>
    <xf numFmtId="2" fontId="61" fillId="0" borderId="0" xfId="0" applyNumberFormat="1" applyFont="1" applyAlignment="1" applyProtection="1"/>
    <xf numFmtId="4" fontId="61" fillId="0" borderId="0" xfId="0" applyNumberFormat="1" applyFont="1" applyAlignment="1" applyProtection="1"/>
    <xf numFmtId="4" fontId="61" fillId="0" borderId="0" xfId="0" applyNumberFormat="1" applyFont="1" applyBorder="1" applyAlignment="1" applyProtection="1">
      <alignment horizontal="right"/>
    </xf>
    <xf numFmtId="4" fontId="60" fillId="0" borderId="0" xfId="0" applyNumberFormat="1" applyFont="1" applyAlignment="1" applyProtection="1">
      <alignment horizontal="center"/>
    </xf>
    <xf numFmtId="2" fontId="60" fillId="0" borderId="0" xfId="0" applyNumberFormat="1" applyFont="1" applyAlignment="1" applyProtection="1"/>
    <xf numFmtId="4" fontId="60" fillId="0" borderId="0" xfId="0" applyNumberFormat="1" applyFont="1" applyAlignment="1" applyProtection="1"/>
    <xf numFmtId="0" fontId="62" fillId="0" borderId="0" xfId="0" applyFont="1" applyBorder="1" applyAlignment="1" applyProtection="1"/>
    <xf numFmtId="0" fontId="57" fillId="0" borderId="0" xfId="0" applyFont="1" applyAlignment="1" applyProtection="1">
      <alignment horizontal="center" vertical="top"/>
    </xf>
    <xf numFmtId="0" fontId="57" fillId="0" borderId="0" xfId="0" applyFont="1" applyAlignment="1">
      <alignment horizontal="justify" vertical="top" wrapText="1"/>
    </xf>
    <xf numFmtId="0" fontId="57" fillId="0" borderId="0" xfId="0" applyFont="1" applyAlignment="1" applyProtection="1">
      <alignment horizontal="justify" vertical="top" wrapText="1"/>
    </xf>
    <xf numFmtId="4" fontId="57" fillId="0" borderId="0" xfId="0" applyNumberFormat="1" applyFont="1" applyAlignment="1" applyProtection="1">
      <alignment horizontal="center"/>
    </xf>
    <xf numFmtId="2" fontId="57" fillId="0" borderId="0" xfId="0" applyNumberFormat="1" applyFont="1" applyAlignment="1" applyProtection="1"/>
    <xf numFmtId="4" fontId="57" fillId="0" borderId="0" xfId="0" applyNumberFormat="1" applyFont="1" applyAlignment="1" applyProtection="1"/>
    <xf numFmtId="0" fontId="64" fillId="0" borderId="0" xfId="0" applyFont="1" applyBorder="1" applyAlignment="1" applyProtection="1"/>
    <xf numFmtId="4" fontId="57" fillId="0" borderId="0" xfId="0" applyNumberFormat="1" applyFont="1" applyAlignment="1">
      <alignment horizontal="right"/>
    </xf>
    <xf numFmtId="0" fontId="57" fillId="0" borderId="1" xfId="0" applyFont="1" applyBorder="1" applyAlignment="1"/>
    <xf numFmtId="0" fontId="9" fillId="0" borderId="1" xfId="0" applyFont="1" applyBorder="1" applyAlignment="1">
      <alignment horizontal="justify" vertical="top" wrapText="1"/>
    </xf>
    <xf numFmtId="4" fontId="2" fillId="0" borderId="1" xfId="0" applyNumberFormat="1" applyFont="1" applyBorder="1" applyAlignment="1">
      <alignment horizontal="right"/>
    </xf>
    <xf numFmtId="2" fontId="2" fillId="0" borderId="1" xfId="0" applyNumberFormat="1" applyFont="1" applyBorder="1" applyAlignment="1">
      <alignment horizontal="right"/>
    </xf>
    <xf numFmtId="4" fontId="9" fillId="0" borderId="1" xfId="0" applyNumberFormat="1" applyFont="1" applyBorder="1" applyAlignment="1">
      <alignment horizontal="right"/>
    </xf>
    <xf numFmtId="0" fontId="57" fillId="0" borderId="0" xfId="0" applyFont="1" applyAlignment="1">
      <alignment horizontal="center" vertical="top"/>
    </xf>
    <xf numFmtId="4" fontId="57" fillId="0" borderId="0" xfId="0" applyNumberFormat="1" applyFont="1" applyAlignment="1">
      <alignment horizontal="center"/>
    </xf>
    <xf numFmtId="4" fontId="57" fillId="0" borderId="0" xfId="0" applyNumberFormat="1" applyFont="1" applyAlignment="1" applyProtection="1">
      <alignment horizontal="right"/>
    </xf>
    <xf numFmtId="4" fontId="57" fillId="0" borderId="0" xfId="0" applyNumberFormat="1" applyFont="1" applyBorder="1" applyAlignment="1" applyProtection="1">
      <alignment horizontal="right"/>
    </xf>
    <xf numFmtId="49" fontId="57" fillId="0" borderId="0" xfId="0" applyNumberFormat="1" applyFont="1" applyAlignment="1" applyProtection="1">
      <alignment horizontal="justify" vertical="top" wrapText="1"/>
    </xf>
    <xf numFmtId="0" fontId="66" fillId="0" borderId="0" xfId="0" applyFont="1" applyAlignment="1" applyProtection="1"/>
    <xf numFmtId="4" fontId="67" fillId="0" borderId="0" xfId="3" applyNumberFormat="1" applyFont="1" applyAlignment="1" applyProtection="1">
      <alignment horizontal="center" wrapText="1"/>
    </xf>
    <xf numFmtId="0" fontId="16" fillId="0" borderId="0" xfId="0" applyFont="1" applyAlignment="1">
      <alignment horizontal="center" vertical="top"/>
    </xf>
    <xf numFmtId="0" fontId="8" fillId="0" borderId="0" xfId="0" applyNumberFormat="1" applyFont="1" applyBorder="1" applyAlignment="1" applyProtection="1">
      <alignment vertical="top" wrapText="1"/>
    </xf>
    <xf numFmtId="0" fontId="66" fillId="0" borderId="0" xfId="0" applyFont="1" applyAlignment="1">
      <alignment horizontal="center" vertical="top"/>
    </xf>
    <xf numFmtId="0" fontId="57" fillId="0" borderId="0" xfId="66" applyFont="1" applyAlignment="1">
      <alignment horizontal="justify" vertical="top" wrapText="1"/>
    </xf>
    <xf numFmtId="4" fontId="57" fillId="0" borderId="0" xfId="66" applyNumberFormat="1" applyFont="1" applyAlignment="1" applyProtection="1">
      <alignment horizontal="center"/>
    </xf>
    <xf numFmtId="0" fontId="66" fillId="0" borderId="0" xfId="66" applyFont="1" applyAlignment="1" applyProtection="1"/>
    <xf numFmtId="0" fontId="66" fillId="0" borderId="0" xfId="0" applyNumberFormat="1" applyFont="1" applyBorder="1" applyAlignment="1" applyProtection="1">
      <alignment horizontal="right" wrapText="1"/>
    </xf>
    <xf numFmtId="4" fontId="66" fillId="0" borderId="0" xfId="0" applyNumberFormat="1" applyFont="1" applyFill="1" applyBorder="1" applyAlignment="1" applyProtection="1">
      <alignment horizontal="right" wrapText="1"/>
    </xf>
    <xf numFmtId="4" fontId="66" fillId="0" borderId="0" xfId="0" applyNumberFormat="1" applyFont="1" applyFill="1" applyBorder="1" applyAlignment="1" applyProtection="1">
      <alignment horizontal="right"/>
    </xf>
    <xf numFmtId="0" fontId="16" fillId="0" borderId="0" xfId="0" applyNumberFormat="1" applyFont="1" applyBorder="1" applyAlignment="1" applyProtection="1">
      <alignment vertical="top" wrapText="1"/>
    </xf>
    <xf numFmtId="0" fontId="7" fillId="0" borderId="0" xfId="0" applyFont="1" applyAlignment="1">
      <alignment horizontal="center" vertical="top"/>
    </xf>
    <xf numFmtId="0" fontId="7" fillId="0" borderId="0" xfId="0" applyFont="1" applyAlignment="1">
      <alignment vertical="top"/>
    </xf>
    <xf numFmtId="0" fontId="2" fillId="0" borderId="1" xfId="0" applyFont="1" applyBorder="1" applyAlignment="1"/>
    <xf numFmtId="49" fontId="2" fillId="0" borderId="0" xfId="0" applyNumberFormat="1" applyFont="1" applyAlignment="1" applyProtection="1">
      <alignment horizontal="justify" vertical="top" wrapText="1"/>
    </xf>
    <xf numFmtId="0" fontId="7" fillId="0" borderId="0" xfId="0" applyFont="1" applyAlignment="1" applyProtection="1"/>
    <xf numFmtId="4" fontId="57" fillId="0" borderId="1" xfId="0" applyNumberFormat="1" applyFont="1" applyBorder="1" applyAlignment="1">
      <alignment horizontal="right"/>
    </xf>
    <xf numFmtId="2" fontId="57" fillId="0" borderId="1" xfId="0" applyNumberFormat="1" applyFont="1" applyBorder="1" applyAlignment="1">
      <alignment horizontal="right"/>
    </xf>
    <xf numFmtId="4" fontId="64" fillId="0" borderId="1" xfId="0" applyNumberFormat="1" applyFont="1" applyBorder="1" applyAlignment="1">
      <alignment horizontal="right"/>
    </xf>
    <xf numFmtId="0" fontId="64" fillId="0" borderId="0" xfId="0" applyFont="1" applyAlignment="1" applyProtection="1">
      <alignment horizontal="center" vertical="top" wrapText="1"/>
    </xf>
    <xf numFmtId="0" fontId="68" fillId="0" borderId="0" xfId="3" applyFont="1" applyProtection="1"/>
    <xf numFmtId="0" fontId="57" fillId="0" borderId="0" xfId="3" applyFont="1" applyAlignment="1" applyProtection="1">
      <alignment horizontal="justify" vertical="top" wrapText="1"/>
    </xf>
    <xf numFmtId="0" fontId="57" fillId="0" borderId="0" xfId="0" applyNumberFormat="1" applyFont="1" applyAlignment="1" applyProtection="1">
      <alignment horizontal="center" vertical="top"/>
    </xf>
    <xf numFmtId="0" fontId="66" fillId="0" borderId="0" xfId="0" applyFont="1" applyAlignment="1">
      <alignment horizontal="justify" vertical="justify" wrapText="1"/>
    </xf>
    <xf numFmtId="49" fontId="66" fillId="0" borderId="0" xfId="0" applyNumberFormat="1" applyFont="1" applyBorder="1" applyAlignment="1" applyProtection="1">
      <alignment horizontal="center" vertical="top"/>
    </xf>
    <xf numFmtId="0" fontId="66" fillId="0" borderId="0" xfId="0" applyNumberFormat="1" applyFont="1" applyBorder="1" applyAlignment="1" applyProtection="1">
      <alignment vertical="top" wrapText="1"/>
    </xf>
    <xf numFmtId="49" fontId="7" fillId="0" borderId="0" xfId="0" applyNumberFormat="1" applyFont="1" applyBorder="1" applyAlignment="1" applyProtection="1">
      <alignment horizontal="center" vertical="top"/>
    </xf>
    <xf numFmtId="0" fontId="7" fillId="0" borderId="0" xfId="0" applyNumberFormat="1" applyFont="1" applyBorder="1" applyAlignment="1" applyProtection="1">
      <alignment vertical="top" wrapText="1"/>
    </xf>
    <xf numFmtId="4" fontId="7" fillId="0" borderId="0" xfId="0" applyNumberFormat="1" applyFont="1" applyBorder="1" applyAlignment="1" applyProtection="1">
      <alignment horizontal="right"/>
    </xf>
    <xf numFmtId="0" fontId="58" fillId="0" borderId="0" xfId="0" applyFont="1" applyAlignment="1">
      <alignment horizontal="justify" vertical="top" wrapText="1"/>
    </xf>
    <xf numFmtId="0" fontId="66" fillId="0" borderId="0" xfId="0" applyNumberFormat="1" applyFont="1" applyBorder="1" applyAlignment="1" applyProtection="1">
      <alignment horizontal="center" vertical="top" wrapText="1"/>
    </xf>
    <xf numFmtId="0" fontId="7" fillId="0" borderId="0" xfId="0" applyNumberFormat="1" applyFont="1" applyBorder="1" applyAlignment="1" applyProtection="1">
      <alignment horizontal="right" wrapText="1"/>
    </xf>
    <xf numFmtId="4" fontId="7" fillId="0" borderId="0" xfId="0" applyNumberFormat="1" applyFont="1" applyBorder="1" applyAlignment="1" applyProtection="1">
      <alignment horizontal="right" wrapText="1"/>
    </xf>
    <xf numFmtId="0" fontId="9" fillId="0" borderId="2" xfId="0" applyFont="1" applyBorder="1" applyAlignment="1">
      <alignment horizontal="justify" vertical="top" wrapText="1"/>
    </xf>
    <xf numFmtId="0" fontId="9" fillId="0" borderId="0" xfId="0" applyFont="1" applyBorder="1" applyAlignment="1">
      <alignment horizontal="justify" vertical="top" wrapText="1"/>
    </xf>
    <xf numFmtId="2" fontId="2" fillId="0" borderId="0" xfId="0" applyNumberFormat="1" applyFont="1" applyBorder="1" applyAlignment="1">
      <alignment horizontal="right"/>
    </xf>
    <xf numFmtId="0" fontId="2" fillId="0" borderId="0" xfId="0" applyFont="1" applyAlignment="1" applyProtection="1">
      <alignment horizontal="center" vertical="top"/>
    </xf>
    <xf numFmtId="4" fontId="9" fillId="0" borderId="0" xfId="0" applyNumberFormat="1" applyFont="1" applyAlignment="1">
      <alignment horizontal="center"/>
    </xf>
    <xf numFmtId="2" fontId="9" fillId="0" borderId="0" xfId="0" applyNumberFormat="1" applyFont="1" applyAlignment="1">
      <alignment horizontal="center"/>
    </xf>
    <xf numFmtId="0" fontId="9" fillId="0" borderId="0" xfId="0" applyFont="1" applyBorder="1" applyAlignment="1"/>
    <xf numFmtId="2" fontId="57" fillId="0" borderId="0" xfId="0" applyNumberFormat="1" applyFont="1" applyAlignment="1">
      <alignment horizontal="center"/>
    </xf>
    <xf numFmtId="4" fontId="57" fillId="0" borderId="0" xfId="0" applyNumberFormat="1" applyFont="1" applyBorder="1" applyAlignment="1"/>
    <xf numFmtId="4" fontId="57" fillId="0" borderId="0" xfId="0" applyNumberFormat="1" applyFont="1" applyAlignment="1"/>
    <xf numFmtId="0" fontId="66" fillId="0" borderId="0" xfId="0" applyFont="1" applyAlignment="1">
      <alignment horizontal="justify" vertical="top" wrapText="1"/>
    </xf>
    <xf numFmtId="0" fontId="9" fillId="0" borderId="1" xfId="0" applyFont="1" applyBorder="1" applyAlignment="1">
      <alignment horizontal="center" vertical="top"/>
    </xf>
    <xf numFmtId="4" fontId="9" fillId="0" borderId="1" xfId="0" applyNumberFormat="1" applyFont="1" applyBorder="1" applyAlignment="1">
      <alignment horizontal="center"/>
    </xf>
    <xf numFmtId="2" fontId="9" fillId="0" borderId="1" xfId="0" applyNumberFormat="1" applyFont="1" applyBorder="1" applyAlignment="1">
      <alignment horizontal="center"/>
    </xf>
    <xf numFmtId="4" fontId="9" fillId="0" borderId="1" xfId="0" applyNumberFormat="1" applyFont="1" applyBorder="1" applyAlignment="1"/>
    <xf numFmtId="2" fontId="57" fillId="0" borderId="0" xfId="0" applyNumberFormat="1" applyFont="1" applyBorder="1" applyAlignment="1"/>
    <xf numFmtId="0" fontId="2" fillId="0" borderId="0" xfId="66" applyFont="1" applyAlignment="1">
      <alignment horizontal="center" vertical="top"/>
    </xf>
    <xf numFmtId="0" fontId="8" fillId="0" borderId="0" xfId="66" applyFont="1" applyBorder="1" applyAlignment="1" applyProtection="1">
      <alignment horizontal="left"/>
    </xf>
    <xf numFmtId="2" fontId="2" fillId="0" borderId="0" xfId="66" applyNumberFormat="1" applyFont="1" applyAlignment="1">
      <alignment horizontal="center"/>
    </xf>
    <xf numFmtId="4" fontId="2" fillId="0" borderId="0" xfId="66" applyNumberFormat="1" applyFont="1" applyAlignment="1"/>
    <xf numFmtId="0" fontId="2" fillId="0" borderId="0" xfId="66" applyFont="1" applyBorder="1" applyAlignment="1"/>
    <xf numFmtId="0" fontId="4" fillId="0" borderId="0" xfId="66" applyFont="1" applyBorder="1" applyAlignment="1"/>
    <xf numFmtId="0" fontId="2" fillId="0" borderId="0" xfId="66" applyFont="1" applyAlignment="1">
      <alignment horizontal="justify" vertical="top" wrapText="1"/>
    </xf>
    <xf numFmtId="4" fontId="2" fillId="0" borderId="0" xfId="66" applyNumberFormat="1" applyFont="1" applyAlignment="1">
      <alignment horizontal="center"/>
    </xf>
    <xf numFmtId="0" fontId="6" fillId="0" borderId="0" xfId="66" applyFont="1" applyAlignment="1">
      <alignment horizontal="center" vertical="top"/>
    </xf>
    <xf numFmtId="0" fontId="7" fillId="0" borderId="0" xfId="66" applyFont="1" applyAlignment="1">
      <alignment horizontal="left" indent="2"/>
    </xf>
    <xf numFmtId="4" fontId="6" fillId="0" borderId="0" xfId="66" applyNumberFormat="1" applyFont="1" applyAlignment="1">
      <alignment horizontal="center"/>
    </xf>
    <xf numFmtId="2" fontId="6" fillId="0" borderId="0" xfId="66" applyNumberFormat="1" applyFont="1" applyAlignment="1">
      <alignment horizontal="center"/>
    </xf>
    <xf numFmtId="4" fontId="6" fillId="0" borderId="0" xfId="66" applyNumberFormat="1" applyFont="1" applyAlignment="1"/>
    <xf numFmtId="0" fontId="6" fillId="0" borderId="0" xfId="66" applyFont="1" applyBorder="1" applyAlignment="1"/>
    <xf numFmtId="0" fontId="5" fillId="0" borderId="0" xfId="66" applyFont="1" applyBorder="1" applyAlignment="1"/>
    <xf numFmtId="0" fontId="2" fillId="0" borderId="0" xfId="66" applyFont="1" applyAlignment="1">
      <alignment horizontal="left" vertical="top" wrapText="1"/>
    </xf>
    <xf numFmtId="4" fontId="4" fillId="0" borderId="0" xfId="66" applyNumberFormat="1" applyFont="1" applyAlignment="1">
      <alignment horizontal="center"/>
    </xf>
    <xf numFmtId="2" fontId="4" fillId="0" borderId="0" xfId="66" applyNumberFormat="1" applyFont="1" applyAlignment="1">
      <alignment horizontal="center"/>
    </xf>
    <xf numFmtId="4" fontId="4" fillId="0" borderId="0" xfId="66" applyNumberFormat="1" applyFont="1" applyAlignment="1"/>
    <xf numFmtId="0" fontId="2" fillId="0" borderId="0" xfId="66" applyFont="1" applyAlignment="1" applyProtection="1">
      <alignment horizontal="justify" vertical="top" wrapText="1"/>
      <protection locked="0"/>
    </xf>
    <xf numFmtId="0" fontId="2" fillId="0" borderId="0" xfId="66" applyFont="1" applyBorder="1" applyAlignment="1">
      <alignment horizontal="center" vertical="top"/>
    </xf>
    <xf numFmtId="0" fontId="2" fillId="0" borderId="0" xfId="66" applyFont="1" applyBorder="1" applyAlignment="1">
      <alignment horizontal="justify" vertical="top" wrapText="1"/>
    </xf>
    <xf numFmtId="4" fontId="4" fillId="0" borderId="0" xfId="66" applyNumberFormat="1" applyFont="1" applyBorder="1" applyAlignment="1">
      <alignment horizontal="center"/>
    </xf>
    <xf numFmtId="2" fontId="4" fillId="0" borderId="0" xfId="66" applyNumberFormat="1" applyFont="1" applyBorder="1" applyAlignment="1">
      <alignment horizontal="center"/>
    </xf>
    <xf numFmtId="4" fontId="4" fillId="0" borderId="0" xfId="66" applyNumberFormat="1" applyFont="1" applyBorder="1" applyAlignment="1"/>
    <xf numFmtId="0" fontId="4" fillId="0" borderId="0" xfId="66" applyFont="1" applyBorder="1" applyAlignment="1">
      <alignment horizontal="center" vertical="top"/>
    </xf>
    <xf numFmtId="0" fontId="2" fillId="0" borderId="0" xfId="66" applyFont="1" applyBorder="1" applyAlignment="1">
      <alignment horizontal="left" vertical="top" wrapText="1"/>
    </xf>
    <xf numFmtId="0" fontId="7" fillId="0" borderId="0" xfId="66" applyFont="1" applyBorder="1"/>
    <xf numFmtId="0" fontId="7" fillId="0" borderId="0" xfId="66" applyFont="1" applyBorder="1" applyAlignment="1">
      <alignment horizontal="right"/>
    </xf>
    <xf numFmtId="0" fontId="4" fillId="0" borderId="0" xfId="66" applyFont="1" applyAlignment="1">
      <alignment horizontal="center" vertical="top"/>
    </xf>
    <xf numFmtId="0" fontId="4" fillId="0" borderId="0" xfId="66" applyFont="1" applyAlignment="1">
      <alignment horizontal="justify" vertical="top" wrapText="1"/>
    </xf>
    <xf numFmtId="0" fontId="8" fillId="0" borderId="0" xfId="5" applyFont="1" applyAlignment="1">
      <alignment horizontal="justify" vertical="top" wrapText="1"/>
    </xf>
    <xf numFmtId="0" fontId="8" fillId="0" borderId="0" xfId="5" applyFont="1" applyAlignment="1">
      <alignment horizontal="left" vertical="top" wrapText="1"/>
    </xf>
    <xf numFmtId="4" fontId="8" fillId="0" borderId="0" xfId="5" applyNumberFormat="1" applyFont="1" applyAlignment="1"/>
    <xf numFmtId="0" fontId="69" fillId="0" borderId="0" xfId="5" applyFont="1" applyAlignment="1">
      <alignment horizontal="justify" vertical="top" wrapText="1"/>
    </xf>
    <xf numFmtId="4" fontId="9" fillId="0" borderId="4" xfId="0" applyNumberFormat="1" applyFont="1" applyBorder="1" applyAlignment="1">
      <alignment horizontal="left"/>
    </xf>
    <xf numFmtId="4" fontId="70" fillId="0" borderId="0" xfId="0" applyNumberFormat="1" applyFont="1" applyAlignment="1" applyProtection="1">
      <alignment horizontal="center" wrapText="1"/>
    </xf>
    <xf numFmtId="4" fontId="70" fillId="0" borderId="0" xfId="0" applyNumberFormat="1" applyFont="1" applyAlignment="1" applyProtection="1">
      <alignment horizontal="center" wrapText="1"/>
      <protection locked="0"/>
    </xf>
    <xf numFmtId="4" fontId="70" fillId="0" borderId="0" xfId="0" applyNumberFormat="1" applyFont="1" applyAlignment="1" applyProtection="1">
      <alignment horizontal="right" wrapText="1"/>
    </xf>
    <xf numFmtId="4" fontId="71" fillId="0" borderId="0" xfId="0" applyNumberFormat="1" applyFont="1" applyBorder="1" applyAlignment="1" applyProtection="1">
      <alignment horizontal="center" wrapText="1"/>
    </xf>
    <xf numFmtId="4" fontId="54" fillId="0" borderId="0" xfId="0" applyNumberFormat="1" applyFont="1" applyBorder="1" applyAlignment="1"/>
    <xf numFmtId="4" fontId="71" fillId="0" borderId="0" xfId="0" applyNumberFormat="1" applyFont="1" applyAlignment="1" applyProtection="1">
      <alignment horizontal="center" wrapText="1"/>
    </xf>
    <xf numFmtId="2" fontId="19" fillId="0" borderId="0" xfId="0" applyNumberFormat="1" applyFont="1" applyAlignment="1" applyProtection="1"/>
    <xf numFmtId="4" fontId="60" fillId="0" borderId="0" xfId="0" applyNumberFormat="1" applyFont="1" applyBorder="1" applyAlignment="1" applyProtection="1">
      <alignment horizontal="right"/>
    </xf>
    <xf numFmtId="4" fontId="65" fillId="0" borderId="0" xfId="0" applyNumberFormat="1" applyFont="1" applyAlignment="1" applyProtection="1">
      <alignment horizontal="center" wrapText="1"/>
    </xf>
    <xf numFmtId="4" fontId="65" fillId="0" borderId="0" xfId="0" applyNumberFormat="1" applyFont="1" applyAlignment="1" applyProtection="1">
      <alignment horizontal="center" wrapText="1"/>
      <protection locked="0"/>
    </xf>
    <xf numFmtId="4" fontId="65" fillId="0" borderId="0" xfId="0" applyNumberFormat="1" applyFont="1" applyAlignment="1" applyProtection="1">
      <alignment horizontal="right" wrapText="1"/>
    </xf>
    <xf numFmtId="2" fontId="66" fillId="0" borderId="0" xfId="0" applyNumberFormat="1" applyFont="1" applyAlignment="1" applyProtection="1"/>
    <xf numFmtId="4" fontId="65" fillId="0" borderId="0" xfId="66" applyNumberFormat="1" applyFont="1" applyAlignment="1" applyProtection="1">
      <alignment horizontal="center" wrapText="1"/>
    </xf>
    <xf numFmtId="2" fontId="66" fillId="0" borderId="0" xfId="66" applyNumberFormat="1" applyFont="1" applyAlignment="1" applyProtection="1"/>
    <xf numFmtId="4" fontId="65" fillId="0" borderId="0" xfId="66" applyNumberFormat="1" applyFont="1" applyAlignment="1" applyProtection="1">
      <alignment horizontal="center" wrapText="1"/>
      <protection locked="0"/>
    </xf>
    <xf numFmtId="4" fontId="72" fillId="0" borderId="0" xfId="0" applyNumberFormat="1" applyFont="1" applyAlignment="1" applyProtection="1">
      <alignment horizontal="center" wrapText="1"/>
    </xf>
    <xf numFmtId="2" fontId="7" fillId="0" borderId="0" xfId="0" applyNumberFormat="1" applyFont="1" applyAlignment="1" applyProtection="1"/>
    <xf numFmtId="4" fontId="72" fillId="0" borderId="0" xfId="0" applyNumberFormat="1" applyFont="1" applyAlignment="1" applyProtection="1">
      <alignment horizontal="right" wrapText="1"/>
    </xf>
    <xf numFmtId="0" fontId="73" fillId="0" borderId="0" xfId="0" applyFont="1" applyBorder="1" applyAlignment="1">
      <alignment horizontal="center"/>
    </xf>
    <xf numFmtId="0" fontId="55" fillId="0" borderId="0" xfId="0" applyFont="1" applyAlignment="1">
      <alignment horizontal="justify" vertical="top" wrapText="1"/>
    </xf>
    <xf numFmtId="2" fontId="55" fillId="0" borderId="0" xfId="0" applyNumberFormat="1" applyFont="1" applyAlignment="1">
      <alignment horizontal="center"/>
    </xf>
    <xf numFmtId="4" fontId="55" fillId="0" borderId="0" xfId="0" applyNumberFormat="1" applyFont="1" applyAlignment="1">
      <alignment horizontal="center"/>
    </xf>
    <xf numFmtId="0" fontId="56" fillId="0" borderId="0" xfId="0" applyFont="1" applyBorder="1" applyAlignment="1"/>
    <xf numFmtId="0" fontId="19" fillId="0" borderId="0" xfId="4" applyFont="1" applyAlignment="1">
      <alignment horizontal="center" vertical="top"/>
    </xf>
    <xf numFmtId="0" fontId="19" fillId="0" borderId="0" xfId="4" applyFont="1" applyAlignment="1">
      <alignment horizontal="justify" vertical="top" wrapText="1"/>
    </xf>
    <xf numFmtId="4" fontId="19" fillId="0" borderId="0" xfId="4" applyNumberFormat="1" applyFont="1" applyAlignment="1">
      <alignment horizontal="center"/>
    </xf>
    <xf numFmtId="2" fontId="19" fillId="0" borderId="0" xfId="4" applyNumberFormat="1" applyFont="1" applyAlignment="1">
      <alignment horizontal="center"/>
    </xf>
    <xf numFmtId="4" fontId="10" fillId="0" borderId="0" xfId="0" applyNumberFormat="1" applyFont="1" applyBorder="1" applyAlignment="1"/>
    <xf numFmtId="4" fontId="53" fillId="0" borderId="0" xfId="3" applyNumberFormat="1" applyFont="1" applyAlignment="1" applyProtection="1">
      <alignment horizontal="center"/>
    </xf>
    <xf numFmtId="0" fontId="16" fillId="0" borderId="0" xfId="3" applyFont="1" applyProtection="1"/>
    <xf numFmtId="49" fontId="16"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vertical="top" wrapText="1"/>
    </xf>
    <xf numFmtId="0" fontId="16" fillId="0" borderId="0" xfId="0" applyNumberFormat="1" applyFont="1" applyFill="1" applyBorder="1" applyAlignment="1" applyProtection="1">
      <alignment horizontal="right" wrapText="1"/>
    </xf>
    <xf numFmtId="4" fontId="16" fillId="0" borderId="0" xfId="0" applyNumberFormat="1" applyFont="1" applyFill="1" applyBorder="1" applyAlignment="1" applyProtection="1">
      <alignment horizontal="right" wrapText="1"/>
    </xf>
    <xf numFmtId="4" fontId="16" fillId="0" borderId="0" xfId="0" applyNumberFormat="1" applyFont="1" applyFill="1" applyBorder="1" applyAlignment="1" applyProtection="1">
      <alignment horizontal="right"/>
    </xf>
    <xf numFmtId="4" fontId="66" fillId="0" borderId="0" xfId="0" applyNumberFormat="1" applyFont="1" applyAlignment="1">
      <alignment horizontal="center"/>
    </xf>
    <xf numFmtId="2" fontId="66" fillId="0" borderId="0" xfId="0" applyNumberFormat="1" applyFont="1" applyAlignment="1">
      <alignment horizontal="center"/>
    </xf>
    <xf numFmtId="0" fontId="7" fillId="0" borderId="0" xfId="0" applyFont="1" applyAlignment="1">
      <alignment horizontal="justify" vertical="top" wrapText="1"/>
    </xf>
    <xf numFmtId="4" fontId="7" fillId="0" borderId="0" xfId="0" applyNumberFormat="1" applyFont="1" applyAlignment="1">
      <alignment horizontal="center"/>
    </xf>
    <xf numFmtId="2" fontId="7" fillId="0" borderId="0" xfId="0" applyNumberFormat="1" applyFont="1" applyAlignment="1">
      <alignment horizontal="center"/>
    </xf>
    <xf numFmtId="4" fontId="72" fillId="0" borderId="0" xfId="0" applyNumberFormat="1" applyFont="1" applyAlignment="1" applyProtection="1">
      <alignment horizontal="center" wrapText="1"/>
      <protection locked="0"/>
    </xf>
    <xf numFmtId="0" fontId="37" fillId="0" borderId="0" xfId="0" applyFont="1" applyBorder="1" applyAlignment="1"/>
    <xf numFmtId="2" fontId="57" fillId="0" borderId="0" xfId="0" applyNumberFormat="1" applyFont="1" applyAlignment="1">
      <alignment horizontal="justify" vertical="top" wrapText="1"/>
    </xf>
    <xf numFmtId="0" fontId="74" fillId="0" borderId="0" xfId="0" applyFont="1" applyAlignment="1">
      <alignment horizontal="center" vertical="top"/>
    </xf>
    <xf numFmtId="0" fontId="75" fillId="0" borderId="0" xfId="0" applyFont="1" applyAlignment="1">
      <alignment horizontal="justify" vertical="top" wrapText="1"/>
    </xf>
    <xf numFmtId="4" fontId="74" fillId="0" borderId="0" xfId="0" applyNumberFormat="1" applyFont="1" applyAlignment="1">
      <alignment horizontal="center"/>
    </xf>
    <xf numFmtId="2" fontId="74" fillId="0" borderId="0" xfId="0" applyNumberFormat="1" applyFont="1" applyAlignment="1">
      <alignment horizontal="center"/>
    </xf>
    <xf numFmtId="0" fontId="74" fillId="0" borderId="0" xfId="0" applyFont="1" applyBorder="1" applyAlignment="1"/>
    <xf numFmtId="0" fontId="73" fillId="0" borderId="2" xfId="0" applyFont="1" applyBorder="1" applyAlignment="1">
      <alignment horizontal="justify" vertical="top" wrapText="1"/>
    </xf>
    <xf numFmtId="4" fontId="74" fillId="0" borderId="0" xfId="0" applyNumberFormat="1" applyFont="1" applyAlignment="1">
      <alignment horizontal="right"/>
    </xf>
    <xf numFmtId="2" fontId="74" fillId="0" borderId="0" xfId="0" applyNumberFormat="1" applyFont="1" applyAlignment="1">
      <alignment horizontal="right"/>
    </xf>
    <xf numFmtId="0" fontId="74" fillId="0" borderId="0" xfId="0" applyFont="1" applyAlignment="1">
      <alignment horizontal="justify"/>
    </xf>
    <xf numFmtId="2" fontId="74" fillId="0" borderId="0" xfId="0" applyNumberFormat="1" applyFont="1" applyAlignment="1"/>
    <xf numFmtId="0" fontId="73" fillId="0" borderId="0" xfId="0" applyFont="1" applyBorder="1" applyAlignment="1">
      <alignment horizontal="justify" vertical="top" wrapText="1"/>
    </xf>
    <xf numFmtId="4" fontId="74" fillId="0" borderId="0" xfId="0" applyNumberFormat="1" applyFont="1" applyAlignment="1">
      <alignment horizontal="center" vertical="center"/>
    </xf>
    <xf numFmtId="2" fontId="74" fillId="0" borderId="0" xfId="0" applyNumberFormat="1" applyFont="1" applyAlignment="1">
      <alignment vertical="center"/>
    </xf>
    <xf numFmtId="4" fontId="73" fillId="0" borderId="0" xfId="0" applyNumberFormat="1" applyFont="1" applyBorder="1" applyAlignment="1">
      <alignment horizontal="right"/>
    </xf>
    <xf numFmtId="0" fontId="73" fillId="0" borderId="0" xfId="0" applyFont="1" applyAlignment="1">
      <alignment horizontal="justify" vertical="center"/>
    </xf>
    <xf numFmtId="0" fontId="73" fillId="0" borderId="0" xfId="0" applyFont="1" applyAlignment="1">
      <alignment horizontal="center" vertical="center"/>
    </xf>
    <xf numFmtId="0" fontId="74" fillId="0" borderId="0" xfId="0" applyFont="1" applyBorder="1" applyAlignment="1">
      <alignment vertical="center"/>
    </xf>
    <xf numFmtId="0" fontId="73" fillId="0" borderId="0" xfId="0" applyFont="1" applyFill="1" applyBorder="1" applyAlignment="1">
      <alignment horizontal="center" vertical="center"/>
    </xf>
    <xf numFmtId="0" fontId="73" fillId="0" borderId="3" xfId="0" applyFont="1" applyBorder="1" applyAlignment="1">
      <alignment horizontal="justify" vertical="top" wrapText="1"/>
    </xf>
    <xf numFmtId="4" fontId="73" fillId="0" borderId="4" xfId="0" applyNumberFormat="1" applyFont="1" applyFill="1" applyBorder="1" applyAlignment="1">
      <alignment horizontal="center" vertical="center"/>
    </xf>
    <xf numFmtId="2" fontId="73" fillId="0" borderId="4" xfId="0" applyNumberFormat="1" applyFont="1" applyFill="1" applyBorder="1" applyAlignment="1">
      <alignment horizontal="center" vertical="center"/>
    </xf>
    <xf numFmtId="4" fontId="73" fillId="0" borderId="5" xfId="0" applyNumberFormat="1" applyFont="1" applyBorder="1" applyAlignment="1">
      <alignment horizontal="right"/>
    </xf>
    <xf numFmtId="0" fontId="74" fillId="0" borderId="0" xfId="0" applyFont="1" applyAlignment="1">
      <alignment horizontal="justify" vertical="top" wrapText="1"/>
    </xf>
    <xf numFmtId="4" fontId="16" fillId="0" borderId="0" xfId="0" applyNumberFormat="1" applyFont="1" applyFill="1" applyBorder="1" applyAlignment="1" applyProtection="1">
      <alignment horizontal="center" wrapText="1"/>
    </xf>
    <xf numFmtId="0" fontId="57" fillId="0" borderId="0" xfId="0" applyFont="1" applyBorder="1" applyAlignment="1">
      <alignment horizontal="center"/>
    </xf>
    <xf numFmtId="0" fontId="2" fillId="0" borderId="0" xfId="0" applyFont="1" applyBorder="1" applyAlignment="1">
      <alignment horizontal="center"/>
    </xf>
    <xf numFmtId="2" fontId="55" fillId="0" borderId="0" xfId="0" applyNumberFormat="1" applyFont="1" applyAlignment="1" applyProtection="1"/>
    <xf numFmtId="4" fontId="53" fillId="0" borderId="0" xfId="0" applyNumberFormat="1" applyFont="1" applyAlignment="1"/>
    <xf numFmtId="0" fontId="76" fillId="0" borderId="0" xfId="0" applyFont="1" applyAlignment="1">
      <alignment horizontal="center" vertical="top"/>
    </xf>
    <xf numFmtId="4" fontId="76" fillId="0" borderId="0" xfId="0" applyNumberFormat="1" applyFont="1" applyAlignment="1">
      <alignment horizontal="center"/>
    </xf>
    <xf numFmtId="2" fontId="76" fillId="0" borderId="0" xfId="0" applyNumberFormat="1" applyFont="1" applyAlignment="1">
      <alignment horizontal="center"/>
    </xf>
    <xf numFmtId="0" fontId="76" fillId="0" borderId="0" xfId="0" applyFont="1" applyBorder="1" applyAlignment="1"/>
    <xf numFmtId="0" fontId="76" fillId="0" borderId="0" xfId="0" applyFont="1" applyAlignment="1">
      <alignment horizontal="justify" vertical="top" wrapText="1"/>
    </xf>
    <xf numFmtId="0" fontId="66" fillId="0" borderId="0" xfId="0" applyFont="1" applyAlignment="1">
      <alignment vertical="top" wrapText="1"/>
    </xf>
    <xf numFmtId="0" fontId="2" fillId="0" borderId="0" xfId="0" applyFont="1" applyBorder="1" applyAlignment="1" applyProtection="1"/>
    <xf numFmtId="0" fontId="65" fillId="0" borderId="0" xfId="0" applyFont="1" applyAlignment="1">
      <alignment horizontal="right" wrapText="1"/>
    </xf>
    <xf numFmtId="0" fontId="0" fillId="0" borderId="0" xfId="0" applyAlignment="1">
      <alignment horizontal="left" wrapText="1"/>
    </xf>
    <xf numFmtId="0" fontId="55" fillId="0" borderId="0" xfId="0" applyFont="1" applyAlignment="1" applyProtection="1"/>
    <xf numFmtId="2" fontId="53" fillId="0" borderId="0" xfId="0" applyNumberFormat="1" applyFont="1" applyBorder="1" applyAlignment="1"/>
    <xf numFmtId="0" fontId="55" fillId="0" borderId="0" xfId="0" applyFont="1" applyAlignment="1" applyProtection="1">
      <alignment horizontal="justify" vertical="top"/>
    </xf>
    <xf numFmtId="4" fontId="80" fillId="0" borderId="0" xfId="0" applyNumberFormat="1" applyFont="1" applyAlignment="1" applyProtection="1">
      <alignment horizontal="center"/>
      <protection locked="0"/>
    </xf>
    <xf numFmtId="4" fontId="56" fillId="0" borderId="0" xfId="0" applyNumberFormat="1" applyFont="1" applyBorder="1" applyAlignment="1" applyProtection="1">
      <alignment horizontal="right"/>
    </xf>
    <xf numFmtId="0" fontId="54" fillId="0" borderId="0" xfId="0" applyFont="1" applyBorder="1" applyAlignment="1" applyProtection="1">
      <alignment horizontal="right"/>
    </xf>
    <xf numFmtId="169" fontId="53" fillId="0" borderId="0" xfId="0" applyNumberFormat="1" applyFont="1" applyBorder="1" applyAlignment="1"/>
    <xf numFmtId="0" fontId="64" fillId="0" borderId="0" xfId="0" applyFont="1" applyBorder="1" applyAlignment="1" applyProtection="1">
      <alignment horizontal="right"/>
    </xf>
    <xf numFmtId="4" fontId="65" fillId="0" borderId="0" xfId="0" applyNumberFormat="1" applyFont="1" applyAlignment="1" applyProtection="1">
      <alignment horizontal="right" wrapText="1"/>
      <protection locked="0"/>
    </xf>
    <xf numFmtId="0" fontId="7" fillId="0" borderId="0" xfId="66"/>
    <xf numFmtId="4" fontId="22" fillId="0" borderId="0" xfId="98" applyNumberFormat="1" applyFont="1" applyFill="1" applyAlignment="1">
      <alignment horizontal="right" wrapText="1"/>
    </xf>
    <xf numFmtId="0" fontId="46" fillId="0" borderId="0" xfId="100" applyFont="1" applyFill="1" applyAlignment="1">
      <alignment wrapText="1"/>
    </xf>
    <xf numFmtId="4" fontId="46" fillId="0" borderId="0" xfId="100" applyNumberFormat="1" applyFont="1" applyFill="1" applyAlignment="1">
      <alignment wrapText="1"/>
    </xf>
    <xf numFmtId="0" fontId="46" fillId="0" borderId="0" xfId="100" applyFont="1" applyFill="1" applyAlignment="1">
      <alignment horizontal="right" wrapText="1"/>
    </xf>
    <xf numFmtId="4" fontId="46" fillId="0" borderId="0" xfId="98" applyNumberFormat="1" applyFont="1" applyFill="1" applyAlignment="1">
      <alignment horizontal="right" wrapText="1"/>
    </xf>
    <xf numFmtId="0" fontId="22" fillId="0" borderId="0" xfId="100" applyFont="1" applyFill="1" applyAlignment="1">
      <alignment wrapText="1"/>
    </xf>
    <xf numFmtId="4" fontId="22" fillId="0" borderId="0" xfId="100" applyNumberFormat="1" applyFont="1" applyFill="1" applyAlignment="1">
      <alignment wrapText="1"/>
    </xf>
    <xf numFmtId="0" fontId="22" fillId="0" borderId="0" xfId="100" applyFont="1" applyFill="1" applyAlignment="1">
      <alignment horizontal="right" wrapText="1"/>
    </xf>
    <xf numFmtId="0" fontId="22" fillId="0" borderId="0" xfId="100" quotePrefix="1" applyFont="1" applyFill="1" applyAlignment="1">
      <alignment horizontal="justify" vertical="top" wrapText="1"/>
    </xf>
    <xf numFmtId="0" fontId="46" fillId="0" borderId="0" xfId="100" quotePrefix="1" applyFont="1" applyFill="1" applyAlignment="1">
      <alignment horizontal="justify" vertical="top" wrapText="1"/>
    </xf>
    <xf numFmtId="0" fontId="82" fillId="0" borderId="0" xfId="100" applyFont="1" applyBorder="1" applyAlignment="1">
      <alignment horizontal="justify" vertical="top" wrapText="1"/>
    </xf>
    <xf numFmtId="0" fontId="22" fillId="0" borderId="0" xfId="100" applyFont="1" applyBorder="1" applyAlignment="1">
      <alignment horizontal="justify" vertical="top" wrapText="1"/>
    </xf>
    <xf numFmtId="0" fontId="7" fillId="0" borderId="0" xfId="66" applyAlignment="1">
      <alignment horizontal="justify" vertical="top"/>
    </xf>
    <xf numFmtId="4" fontId="1" fillId="0" borderId="0" xfId="66" applyNumberFormat="1" applyFont="1" applyAlignment="1">
      <alignment horizontal="right"/>
    </xf>
    <xf numFmtId="4" fontId="7" fillId="0" borderId="0" xfId="66" applyNumberFormat="1"/>
    <xf numFmtId="0" fontId="88" fillId="0" borderId="0" xfId="66" applyFont="1" applyAlignment="1">
      <alignment horizontal="right" vertical="top"/>
    </xf>
    <xf numFmtId="0" fontId="22" fillId="0" borderId="0" xfId="100" applyFont="1" applyBorder="1" applyAlignment="1">
      <alignment horizontal="right" vertical="top" wrapText="1"/>
    </xf>
    <xf numFmtId="0" fontId="53" fillId="0" borderId="0" xfId="0" applyFont="1" applyAlignment="1">
      <alignment horizontal="center" vertical="top"/>
    </xf>
    <xf numFmtId="0" fontId="2" fillId="0" borderId="0" xfId="0" applyFont="1" applyAlignment="1" applyProtection="1">
      <alignment horizontal="justify" vertical="top" wrapText="1"/>
    </xf>
    <xf numFmtId="4" fontId="70" fillId="0" borderId="0" xfId="0" applyNumberFormat="1" applyFont="1" applyAlignment="1" applyProtection="1">
      <alignment horizontal="right" wrapText="1"/>
      <protection locked="0"/>
    </xf>
    <xf numFmtId="0" fontId="53" fillId="0" borderId="0" xfId="0" applyNumberFormat="1" applyFont="1" applyAlignment="1" applyProtection="1">
      <alignment horizontal="justify" vertical="top" wrapText="1"/>
    </xf>
    <xf numFmtId="0" fontId="7" fillId="0" borderId="0" xfId="66" applyAlignment="1"/>
    <xf numFmtId="0" fontId="69" fillId="0" borderId="0" xfId="0" applyFont="1" applyAlignment="1">
      <alignment horizontal="right" vertical="top"/>
    </xf>
    <xf numFmtId="0" fontId="69" fillId="0" borderId="0" xfId="0" applyFont="1" applyBorder="1" applyAlignment="1">
      <alignment horizontal="right" vertical="top"/>
    </xf>
    <xf numFmtId="0" fontId="69" fillId="0" borderId="0" xfId="0" applyFont="1" applyBorder="1" applyAlignment="1">
      <alignment horizontal="center" vertical="justify"/>
    </xf>
    <xf numFmtId="0" fontId="69" fillId="0" borderId="0" xfId="0" applyFont="1" applyAlignment="1">
      <alignment horizontal="justify" vertical="top" wrapText="1"/>
    </xf>
    <xf numFmtId="0" fontId="0" fillId="0" borderId="0" xfId="0" applyAlignment="1">
      <alignment wrapText="1"/>
    </xf>
    <xf numFmtId="4" fontId="1" fillId="0" borderId="0" xfId="0" applyNumberFormat="1" applyFont="1" applyAlignment="1">
      <alignment wrapText="1"/>
    </xf>
    <xf numFmtId="4" fontId="0" fillId="0" borderId="0" xfId="0" applyNumberFormat="1" applyAlignment="1">
      <alignment wrapText="1"/>
    </xf>
    <xf numFmtId="0" fontId="81" fillId="0" borderId="15" xfId="0" applyFont="1" applyBorder="1" applyAlignment="1">
      <alignment horizontal="right" vertical="top" wrapText="1"/>
    </xf>
    <xf numFmtId="0" fontId="81" fillId="0" borderId="15" xfId="0" applyFont="1" applyBorder="1" applyAlignment="1">
      <alignment horizontal="center" vertical="top" wrapText="1"/>
    </xf>
    <xf numFmtId="0" fontId="81" fillId="0" borderId="15" xfId="0" applyFont="1" applyBorder="1" applyAlignment="1">
      <alignment wrapText="1"/>
    </xf>
    <xf numFmtId="4" fontId="81" fillId="0" borderId="15" xfId="0" applyNumberFormat="1" applyFont="1" applyBorder="1" applyAlignment="1">
      <alignment horizontal="center" vertical="top" wrapText="1"/>
    </xf>
    <xf numFmtId="0" fontId="81" fillId="0" borderId="0" xfId="0" applyFont="1" applyBorder="1" applyAlignment="1">
      <alignment horizontal="right" vertical="top" wrapText="1"/>
    </xf>
    <xf numFmtId="0" fontId="81" fillId="0" borderId="0" xfId="0" applyFont="1" applyBorder="1" applyAlignment="1">
      <alignment horizontal="center" vertical="top" wrapText="1"/>
    </xf>
    <xf numFmtId="0" fontId="81" fillId="0" borderId="0" xfId="0" applyFont="1" applyBorder="1" applyAlignment="1">
      <alignment wrapText="1"/>
    </xf>
    <xf numFmtId="4" fontId="81" fillId="0" borderId="0" xfId="0" applyNumberFormat="1" applyFont="1" applyBorder="1" applyAlignment="1">
      <alignment horizontal="center" vertical="top" wrapText="1"/>
    </xf>
    <xf numFmtId="0" fontId="69" fillId="0" borderId="0" xfId="0" applyFont="1" applyFill="1" applyAlignment="1">
      <alignment horizontal="right" vertical="top" wrapText="1"/>
    </xf>
    <xf numFmtId="0" fontId="69" fillId="0" borderId="0" xfId="0" applyFont="1" applyFill="1" applyAlignment="1">
      <alignment horizontal="justify" vertical="top" wrapText="1"/>
    </xf>
    <xf numFmtId="4" fontId="22" fillId="0" borderId="0" xfId="0" applyNumberFormat="1" applyFont="1" applyFill="1" applyAlignment="1">
      <alignment wrapText="1"/>
    </xf>
    <xf numFmtId="0" fontId="22" fillId="0" borderId="0" xfId="0" applyFont="1" applyFill="1" applyAlignment="1">
      <alignment horizontal="right" wrapText="1"/>
    </xf>
    <xf numFmtId="4" fontId="22" fillId="0" borderId="0" xfId="0" applyNumberFormat="1" applyFont="1" applyFill="1" applyAlignment="1">
      <alignment horizontal="right" wrapText="1"/>
    </xf>
    <xf numFmtId="4" fontId="22" fillId="0" borderId="0" xfId="0" applyNumberFormat="1" applyFont="1" applyFill="1" applyAlignment="1">
      <alignment horizontal="right" vertical="top" wrapText="1"/>
    </xf>
    <xf numFmtId="0" fontId="82" fillId="0" borderId="0" xfId="0" applyFont="1" applyFill="1" applyAlignment="1">
      <alignment horizontal="right" vertical="top" wrapText="1"/>
    </xf>
    <xf numFmtId="16" fontId="46" fillId="0" borderId="0" xfId="0" applyNumberFormat="1" applyFont="1" applyBorder="1" applyAlignment="1">
      <alignment horizontal="justify" vertical="top" wrapText="1"/>
    </xf>
    <xf numFmtId="0" fontId="22" fillId="0" borderId="0" xfId="0" applyFont="1" applyFill="1" applyAlignment="1">
      <alignment wrapText="1"/>
    </xf>
    <xf numFmtId="4" fontId="46" fillId="0" borderId="0" xfId="0" applyNumberFormat="1" applyFont="1" applyFill="1" applyBorder="1" applyAlignment="1"/>
    <xf numFmtId="16" fontId="82" fillId="0" borderId="0" xfId="0" applyNumberFormat="1" applyFont="1" applyBorder="1" applyAlignment="1">
      <alignment horizontal="justify" vertical="top" wrapText="1"/>
    </xf>
    <xf numFmtId="0" fontId="82" fillId="0" borderId="0" xfId="0" applyFont="1" applyBorder="1" applyAlignment="1">
      <alignment horizontal="justify" vertical="top" wrapText="1"/>
    </xf>
    <xf numFmtId="16" fontId="82" fillId="0" borderId="0" xfId="0" applyNumberFormat="1" applyFont="1" applyAlignment="1">
      <alignment horizontal="right" vertical="top" wrapText="1"/>
    </xf>
    <xf numFmtId="0" fontId="22" fillId="0" borderId="0" xfId="0" applyFont="1" applyAlignment="1">
      <alignment horizontal="justify" vertical="top" wrapText="1"/>
    </xf>
    <xf numFmtId="0" fontId="22" fillId="0" borderId="0" xfId="0" applyFont="1" applyAlignment="1">
      <alignment wrapText="1"/>
    </xf>
    <xf numFmtId="4" fontId="22" fillId="0" borderId="0" xfId="0" applyNumberFormat="1" applyFont="1" applyAlignment="1">
      <alignment horizontal="right" wrapText="1"/>
    </xf>
    <xf numFmtId="0" fontId="82" fillId="0" borderId="0" xfId="0" applyFont="1" applyAlignment="1">
      <alignment horizontal="justify" vertical="top" wrapText="1"/>
    </xf>
    <xf numFmtId="16" fontId="82" fillId="0" borderId="0" xfId="0" quotePrefix="1" applyNumberFormat="1" applyFont="1" applyAlignment="1">
      <alignment horizontal="right" vertical="top" wrapText="1"/>
    </xf>
    <xf numFmtId="0" fontId="22" fillId="0" borderId="16" xfId="0" applyFont="1" applyBorder="1" applyAlignment="1">
      <alignment horizontal="left" wrapText="1"/>
    </xf>
    <xf numFmtId="0" fontId="22" fillId="0" borderId="0" xfId="0" applyFont="1" applyAlignment="1">
      <alignment horizontal="right" wrapText="1"/>
    </xf>
    <xf numFmtId="0" fontId="22" fillId="0" borderId="0" xfId="0" applyFont="1" applyBorder="1" applyAlignment="1">
      <alignment horizontal="left" wrapText="1"/>
    </xf>
    <xf numFmtId="0" fontId="22" fillId="0" borderId="0" xfId="0" applyFont="1" applyAlignment="1">
      <alignment vertical="top"/>
    </xf>
    <xf numFmtId="0" fontId="22" fillId="0" borderId="0" xfId="0" applyFont="1" applyBorder="1" applyAlignment="1">
      <alignment vertical="top"/>
    </xf>
    <xf numFmtId="0" fontId="83" fillId="0" borderId="0" xfId="0" applyFont="1"/>
    <xf numFmtId="0" fontId="83" fillId="0" borderId="0" xfId="0" applyFont="1" applyAlignment="1">
      <alignment vertical="top"/>
    </xf>
    <xf numFmtId="16" fontId="82" fillId="0" borderId="0" xfId="0" applyNumberFormat="1" applyFont="1" applyAlignment="1">
      <alignment horizontal="right" wrapText="1"/>
    </xf>
    <xf numFmtId="4" fontId="22" fillId="0" borderId="0" xfId="0" applyNumberFormat="1" applyFont="1" applyAlignment="1">
      <alignment wrapText="1"/>
    </xf>
    <xf numFmtId="0" fontId="82" fillId="0" borderId="0" xfId="0" applyFont="1" applyAlignment="1">
      <alignment horizontal="right" vertical="top"/>
    </xf>
    <xf numFmtId="0" fontId="22" fillId="0" borderId="0" xfId="0" applyFont="1" applyFill="1" applyAlignment="1">
      <alignment horizontal="justify" vertical="top" wrapText="1"/>
    </xf>
    <xf numFmtId="4" fontId="22" fillId="0" borderId="0" xfId="0" applyNumberFormat="1" applyFont="1" applyFill="1" applyAlignment="1"/>
    <xf numFmtId="0" fontId="22" fillId="0" borderId="0" xfId="0" applyFont="1" applyFill="1" applyAlignment="1">
      <alignment horizontal="right"/>
    </xf>
    <xf numFmtId="4" fontId="22" fillId="0" borderId="0" xfId="0" applyNumberFormat="1" applyFont="1" applyFill="1" applyAlignment="1">
      <alignment horizontal="right"/>
    </xf>
    <xf numFmtId="0" fontId="82" fillId="0" borderId="0" xfId="0" quotePrefix="1" applyFont="1" applyAlignment="1">
      <alignment horizontal="right" vertical="top"/>
    </xf>
    <xf numFmtId="0" fontId="82" fillId="0" borderId="0" xfId="0" applyFont="1" applyFill="1" applyAlignment="1">
      <alignment horizontal="justify" vertical="top" wrapText="1"/>
    </xf>
    <xf numFmtId="4" fontId="22" fillId="0" borderId="0" xfId="0" applyNumberFormat="1" applyFont="1" applyProtection="1"/>
    <xf numFmtId="0" fontId="22" fillId="0" borderId="0" xfId="0" applyFont="1" applyAlignment="1">
      <alignment horizontal="right"/>
    </xf>
    <xf numFmtId="0" fontId="79" fillId="0" borderId="0" xfId="0" applyFont="1" applyFill="1" applyAlignment="1">
      <alignment horizontal="right" vertical="top" wrapText="1"/>
    </xf>
    <xf numFmtId="0" fontId="77" fillId="0" borderId="0" xfId="0" applyFont="1" applyAlignment="1">
      <alignment horizontal="justify" vertical="top" wrapText="1"/>
    </xf>
    <xf numFmtId="0" fontId="78" fillId="0" borderId="0" xfId="0" applyFont="1" applyAlignment="1">
      <alignment wrapText="1"/>
    </xf>
    <xf numFmtId="4" fontId="77" fillId="0" borderId="0" xfId="0" applyNumberFormat="1" applyFont="1" applyProtection="1"/>
    <xf numFmtId="0" fontId="78" fillId="0" borderId="0" xfId="0" applyFont="1" applyAlignment="1">
      <alignment horizontal="right"/>
    </xf>
    <xf numFmtId="4" fontId="78" fillId="0" borderId="0" xfId="0" applyNumberFormat="1" applyFont="1"/>
    <xf numFmtId="0" fontId="46" fillId="0" borderId="0" xfId="0" applyFont="1" applyAlignment="1">
      <alignment wrapText="1"/>
    </xf>
    <xf numFmtId="0" fontId="46" fillId="0" borderId="0" xfId="0" applyFont="1" applyAlignment="1">
      <alignment horizontal="right" wrapText="1"/>
    </xf>
    <xf numFmtId="4" fontId="46" fillId="0" borderId="0" xfId="0" applyNumberFormat="1" applyFont="1" applyFill="1" applyBorder="1" applyAlignment="1" applyProtection="1">
      <alignment horizontal="right" wrapText="1"/>
    </xf>
    <xf numFmtId="0" fontId="82" fillId="0" borderId="0" xfId="0" quotePrefix="1" applyFont="1" applyFill="1" applyAlignment="1">
      <alignment horizontal="right" vertical="top" wrapText="1"/>
    </xf>
    <xf numFmtId="0" fontId="22" fillId="0" borderId="0" xfId="0" quotePrefix="1" applyFont="1" applyFill="1" applyAlignment="1">
      <alignment horizontal="left" vertical="top" wrapText="1"/>
    </xf>
    <xf numFmtId="4" fontId="46" fillId="0" borderId="0" xfId="0" applyNumberFormat="1" applyFont="1" applyFill="1" applyAlignment="1"/>
    <xf numFmtId="0" fontId="46" fillId="0" borderId="0" xfId="0" applyFont="1" applyFill="1" applyAlignment="1">
      <alignment horizontal="right"/>
    </xf>
    <xf numFmtId="4" fontId="46" fillId="0" borderId="0" xfId="0" applyNumberFormat="1" applyFont="1" applyFill="1" applyAlignment="1">
      <alignment horizontal="right"/>
    </xf>
    <xf numFmtId="0" fontId="82" fillId="0" borderId="17" xfId="0" applyFont="1" applyBorder="1" applyAlignment="1">
      <alignment horizontal="right" vertical="top" wrapText="1"/>
    </xf>
    <xf numFmtId="0" fontId="46" fillId="0" borderId="17" xfId="0" applyFont="1" applyBorder="1" applyAlignment="1">
      <alignment horizontal="right" vertical="top" wrapText="1"/>
    </xf>
    <xf numFmtId="0" fontId="22" fillId="0" borderId="17" xfId="0" quotePrefix="1" applyNumberFormat="1" applyFont="1" applyBorder="1" applyAlignment="1">
      <alignment wrapText="1"/>
    </xf>
    <xf numFmtId="4" fontId="22" fillId="0" borderId="17" xfId="0" quotePrefix="1" applyNumberFormat="1" applyFont="1" applyBorder="1" applyAlignment="1">
      <alignment horizontal="right" wrapText="1"/>
    </xf>
    <xf numFmtId="0" fontId="22" fillId="0" borderId="17" xfId="0" quotePrefix="1" applyNumberFormat="1" applyFont="1" applyBorder="1" applyAlignment="1">
      <alignment horizontal="right" wrapText="1"/>
    </xf>
    <xf numFmtId="4" fontId="46" fillId="0" borderId="0" xfId="0" applyNumberFormat="1" applyFont="1" applyFill="1" applyAlignment="1" applyProtection="1">
      <alignment horizontal="right"/>
      <protection locked="0"/>
    </xf>
    <xf numFmtId="4" fontId="46" fillId="0" borderId="0" xfId="0" applyNumberFormat="1" applyFont="1" applyFill="1" applyBorder="1" applyAlignment="1" applyProtection="1">
      <alignment horizontal="right" wrapText="1"/>
      <protection locked="0"/>
    </xf>
    <xf numFmtId="4" fontId="22" fillId="0" borderId="0" xfId="0" applyNumberFormat="1" applyFont="1" applyFill="1" applyAlignment="1" applyProtection="1">
      <alignment horizontal="right"/>
      <protection locked="0"/>
    </xf>
    <xf numFmtId="4" fontId="22" fillId="0" borderId="0" xfId="0" applyNumberFormat="1" applyFont="1" applyAlignment="1" applyProtection="1">
      <alignment horizontal="right" wrapText="1"/>
      <protection locked="0"/>
    </xf>
    <xf numFmtId="4" fontId="46" fillId="0" borderId="0" xfId="98" applyNumberFormat="1" applyFont="1" applyFill="1" applyAlignment="1" applyProtection="1">
      <alignment horizontal="right" wrapText="1"/>
      <protection locked="0"/>
    </xf>
    <xf numFmtId="4" fontId="22" fillId="0" borderId="0" xfId="98" applyNumberFormat="1" applyFont="1" applyFill="1" applyAlignment="1" applyProtection="1">
      <alignment horizontal="right" wrapText="1"/>
      <protection locked="0"/>
    </xf>
    <xf numFmtId="4" fontId="22" fillId="0" borderId="0" xfId="0" applyNumberFormat="1" applyFont="1" applyFill="1" applyAlignment="1" applyProtection="1">
      <alignment horizontal="right" wrapText="1"/>
      <protection locked="0"/>
    </xf>
    <xf numFmtId="4" fontId="57" fillId="0" borderId="0" xfId="0" applyNumberFormat="1" applyFont="1" applyAlignment="1" applyProtection="1">
      <alignment horizontal="center"/>
      <protection locked="0"/>
    </xf>
    <xf numFmtId="4" fontId="57" fillId="0" borderId="0" xfId="3" applyNumberFormat="1" applyFont="1" applyAlignment="1" applyProtection="1">
      <alignment horizontal="center"/>
      <protection locked="0"/>
    </xf>
    <xf numFmtId="4" fontId="57" fillId="0" borderId="0" xfId="66" applyNumberFormat="1" applyFont="1" applyAlignment="1" applyProtection="1">
      <alignment horizontal="center"/>
      <protection locked="0"/>
    </xf>
    <xf numFmtId="0" fontId="8" fillId="0" borderId="0" xfId="5" applyFont="1" applyAlignment="1">
      <alignment horizontal="left" vertical="top" wrapText="1"/>
    </xf>
    <xf numFmtId="0" fontId="0" fillId="0" borderId="0" xfId="0" applyAlignment="1">
      <alignment horizontal="left" wrapText="1"/>
    </xf>
    <xf numFmtId="0" fontId="0" fillId="0" borderId="0" xfId="0" applyAlignment="1"/>
    <xf numFmtId="0" fontId="23" fillId="0" borderId="0" xfId="6" applyFont="1" applyAlignment="1">
      <alignment horizontal="center" vertical="top" wrapText="1"/>
    </xf>
    <xf numFmtId="0" fontId="23" fillId="0" borderId="0" xfId="6" applyFont="1" applyAlignment="1">
      <alignment horizontal="center" vertical="top"/>
    </xf>
    <xf numFmtId="0" fontId="22" fillId="0" borderId="0" xfId="5" applyFont="1" applyAlignment="1">
      <alignment horizontal="justify" vertical="top" wrapText="1"/>
    </xf>
    <xf numFmtId="0" fontId="7" fillId="0" borderId="0" xfId="5" applyAlignment="1">
      <alignment wrapText="1"/>
    </xf>
    <xf numFmtId="0" fontId="16" fillId="0" borderId="0" xfId="0" applyFont="1" applyBorder="1" applyAlignment="1" applyProtection="1">
      <alignment horizontal="left"/>
    </xf>
    <xf numFmtId="0" fontId="7" fillId="0" borderId="0" xfId="0" applyFont="1" applyAlignment="1"/>
    <xf numFmtId="0" fontId="84" fillId="0" borderId="0" xfId="0" applyFont="1" applyAlignment="1">
      <alignment horizontal="justify" vertical="top" wrapText="1"/>
    </xf>
    <xf numFmtId="0" fontId="86" fillId="0" borderId="0" xfId="0" applyFont="1" applyAlignment="1">
      <alignment wrapText="1"/>
    </xf>
    <xf numFmtId="0" fontId="69" fillId="0" borderId="0" xfId="0" applyFont="1" applyAlignment="1">
      <alignment horizontal="justify" vertical="top" wrapText="1"/>
    </xf>
    <xf numFmtId="0" fontId="0" fillId="0" borderId="0" xfId="0" applyAlignment="1">
      <alignment vertical="top"/>
    </xf>
    <xf numFmtId="0" fontId="46" fillId="0" borderId="0" xfId="0" applyFont="1" applyAlignment="1">
      <alignment horizontal="justify" vertical="top" wrapText="1"/>
    </xf>
    <xf numFmtId="0" fontId="69" fillId="0" borderId="0" xfId="0" applyFont="1" applyBorder="1" applyAlignment="1">
      <alignment horizontal="center" vertical="justify"/>
    </xf>
  </cellXfs>
  <cellStyles count="10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Comma 2" xfId="34" xr:uid="{00000000-0005-0000-0000-00001B000000}"/>
    <cellStyle name="Comma 2 2" xfId="35" xr:uid="{00000000-0005-0000-0000-00001C000000}"/>
    <cellStyle name="Comma 3" xfId="36" xr:uid="{00000000-0005-0000-0000-00001D000000}"/>
    <cellStyle name="Currency 2" xfId="37" xr:uid="{00000000-0005-0000-0000-00001E000000}"/>
    <cellStyle name="Euro" xfId="38" xr:uid="{00000000-0005-0000-0000-00001F000000}"/>
    <cellStyle name="Euro 2" xfId="39" xr:uid="{00000000-0005-0000-0000-000020000000}"/>
    <cellStyle name="Excel Built-in Normal" xfId="3" xr:uid="{00000000-0005-0000-0000-000021000000}"/>
    <cellStyle name="Explanatory Text 2" xfId="40" xr:uid="{00000000-0005-0000-0000-000022000000}"/>
    <cellStyle name="Good 2" xfId="41" xr:uid="{00000000-0005-0000-0000-000023000000}"/>
    <cellStyle name="Heading 1 2" xfId="42" xr:uid="{00000000-0005-0000-0000-000024000000}"/>
    <cellStyle name="Heading 2 2" xfId="43" xr:uid="{00000000-0005-0000-0000-000025000000}"/>
    <cellStyle name="Heading 3 2" xfId="44" xr:uid="{00000000-0005-0000-0000-000026000000}"/>
    <cellStyle name="Heading 4 2" xfId="45" xr:uid="{00000000-0005-0000-0000-000027000000}"/>
    <cellStyle name="Input 2" xfId="46" xr:uid="{00000000-0005-0000-0000-000028000000}"/>
    <cellStyle name="kolona A" xfId="47" xr:uid="{00000000-0005-0000-0000-000029000000}"/>
    <cellStyle name="kolona A 2" xfId="48" xr:uid="{00000000-0005-0000-0000-00002A000000}"/>
    <cellStyle name="kolona B" xfId="49" xr:uid="{00000000-0005-0000-0000-00002B000000}"/>
    <cellStyle name="kolona B 2" xfId="50" xr:uid="{00000000-0005-0000-0000-00002C000000}"/>
    <cellStyle name="kolona C" xfId="51" xr:uid="{00000000-0005-0000-0000-00002D000000}"/>
    <cellStyle name="kolona C 2" xfId="52" xr:uid="{00000000-0005-0000-0000-00002E000000}"/>
    <cellStyle name="kolona D" xfId="53" xr:uid="{00000000-0005-0000-0000-00002F000000}"/>
    <cellStyle name="kolona D 2" xfId="54" xr:uid="{00000000-0005-0000-0000-000030000000}"/>
    <cellStyle name="kolona E" xfId="55" xr:uid="{00000000-0005-0000-0000-000031000000}"/>
    <cellStyle name="kolona E 2" xfId="56" xr:uid="{00000000-0005-0000-0000-000032000000}"/>
    <cellStyle name="kolona F" xfId="57" xr:uid="{00000000-0005-0000-0000-000033000000}"/>
    <cellStyle name="kolona F 2" xfId="58" xr:uid="{00000000-0005-0000-0000-000034000000}"/>
    <cellStyle name="kolona G" xfId="59" xr:uid="{00000000-0005-0000-0000-000035000000}"/>
    <cellStyle name="kolona G 2" xfId="60" xr:uid="{00000000-0005-0000-0000-000036000000}"/>
    <cellStyle name="kolona H" xfId="61" xr:uid="{00000000-0005-0000-0000-000037000000}"/>
    <cellStyle name="kolona H 2" xfId="62" xr:uid="{00000000-0005-0000-0000-000038000000}"/>
    <cellStyle name="Linked Cell 2" xfId="63" xr:uid="{00000000-0005-0000-0000-000039000000}"/>
    <cellStyle name="Navadno_Varnost ICIT" xfId="64" xr:uid="{00000000-0005-0000-0000-00003A000000}"/>
    <cellStyle name="Neutral 2" xfId="65" xr:uid="{00000000-0005-0000-0000-00003B000000}"/>
    <cellStyle name="Normal" xfId="0" builtinId="0"/>
    <cellStyle name="Normal 2" xfId="1" xr:uid="{00000000-0005-0000-0000-00003C000000}"/>
    <cellStyle name="Normal 2 2" xfId="66" xr:uid="{00000000-0005-0000-0000-00003D000000}"/>
    <cellStyle name="Normal 3" xfId="5" xr:uid="{00000000-0005-0000-0000-00003E000000}"/>
    <cellStyle name="Normal 3 18" xfId="67" xr:uid="{00000000-0005-0000-0000-00003F000000}"/>
    <cellStyle name="Normal 3 2" xfId="68" xr:uid="{00000000-0005-0000-0000-000040000000}"/>
    <cellStyle name="Normal 4" xfId="69" xr:uid="{00000000-0005-0000-0000-000041000000}"/>
    <cellStyle name="Normal 5" xfId="70" xr:uid="{00000000-0005-0000-0000-000042000000}"/>
    <cellStyle name="Normal 6" xfId="71" xr:uid="{00000000-0005-0000-0000-000043000000}"/>
    <cellStyle name="Normal 8" xfId="72" xr:uid="{00000000-0005-0000-0000-000044000000}"/>
    <cellStyle name="Normal_Bazen Rubin1" xfId="4" xr:uid="{00000000-0005-0000-0000-000045000000}"/>
    <cellStyle name="Normale_Foglio1" xfId="73" xr:uid="{00000000-0005-0000-0000-000046000000}"/>
    <cellStyle name="Normalno 2" xfId="74" xr:uid="{00000000-0005-0000-0000-000048000000}"/>
    <cellStyle name="Normalno 2 2" xfId="75" xr:uid="{00000000-0005-0000-0000-000049000000}"/>
    <cellStyle name="Normalno 2 3" xfId="100" xr:uid="{00000000-0005-0000-0000-00004A000000}"/>
    <cellStyle name="Normalno 3" xfId="76" xr:uid="{00000000-0005-0000-0000-00004B000000}"/>
    <cellStyle name="Normalno 4" xfId="77" xr:uid="{00000000-0005-0000-0000-00004C000000}"/>
    <cellStyle name="Note 2" xfId="78" xr:uid="{00000000-0005-0000-0000-00004D000000}"/>
    <cellStyle name="Obično 15" xfId="79" xr:uid="{00000000-0005-0000-0000-00004E000000}"/>
    <cellStyle name="Obično 16" xfId="80" xr:uid="{00000000-0005-0000-0000-00004F000000}"/>
    <cellStyle name="Obično 16 2" xfId="81" xr:uid="{00000000-0005-0000-0000-000050000000}"/>
    <cellStyle name="Obično 17" xfId="82" xr:uid="{00000000-0005-0000-0000-000051000000}"/>
    <cellStyle name="Obično 2" xfId="2" xr:uid="{00000000-0005-0000-0000-000052000000}"/>
    <cellStyle name="Obično 3" xfId="6" xr:uid="{00000000-0005-0000-0000-000053000000}"/>
    <cellStyle name="Obično 4" xfId="83" xr:uid="{00000000-0005-0000-0000-000054000000}"/>
    <cellStyle name="Obično 5" xfId="84" xr:uid="{00000000-0005-0000-0000-000055000000}"/>
    <cellStyle name="Obično 6" xfId="85" xr:uid="{00000000-0005-0000-0000-000056000000}"/>
    <cellStyle name="Obično_A 3 - 4" xfId="86" xr:uid="{00000000-0005-0000-0000-000057000000}"/>
    <cellStyle name="Output 2" xfId="87" xr:uid="{00000000-0005-0000-0000-000058000000}"/>
    <cellStyle name="Percent 2" xfId="88" xr:uid="{00000000-0005-0000-0000-000059000000}"/>
    <cellStyle name="Standard_5_VODA I KANALIZACIJA_skola" xfId="89" xr:uid="{00000000-0005-0000-0000-00005A000000}"/>
    <cellStyle name="Stil 1" xfId="90" xr:uid="{00000000-0005-0000-0000-00005B000000}"/>
    <cellStyle name="Style 1" xfId="91" xr:uid="{00000000-0005-0000-0000-00005C000000}"/>
    <cellStyle name="Title 2" xfId="92" xr:uid="{00000000-0005-0000-0000-00005D000000}"/>
    <cellStyle name="Total 2" xfId="93" xr:uid="{00000000-0005-0000-0000-00005E000000}"/>
    <cellStyle name="Warning Text 2" xfId="94" xr:uid="{00000000-0005-0000-0000-00005F000000}"/>
    <cellStyle name="Zarez 10 2" xfId="95" xr:uid="{00000000-0005-0000-0000-000060000000}"/>
    <cellStyle name="Zarez 2" xfId="96" xr:uid="{00000000-0005-0000-0000-000061000000}"/>
    <cellStyle name="Zarez 25" xfId="97" xr:uid="{00000000-0005-0000-0000-000062000000}"/>
    <cellStyle name="Zarez 3" xfId="98" xr:uid="{00000000-0005-0000-0000-000063000000}"/>
    <cellStyle name="Zarez 7" xfId="99" xr:uid="{00000000-0005-0000-0000-000064000000}"/>
  </cellStyles>
  <dxfs count="3">
    <dxf>
      <font>
        <condense val="0"/>
        <extend val="0"/>
        <color auto="1"/>
      </font>
    </dxf>
    <dxf>
      <font>
        <condense val="0"/>
        <extend val="0"/>
        <color auto="1"/>
      </font>
    </dxf>
    <dxf>
      <font>
        <condense val="0"/>
        <extend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u-fs-01\Dokumenti$\Singrad\skole%20-%20Odjel%20za%20prosvjetu\Skole%205%20faza\S&#352;%20Vladimir%20Gortab%20Buje\Troskovnici\Elektro%20Gospodars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S53"/>
  <sheetViews>
    <sheetView topLeftCell="A31" zoomScaleNormal="100" zoomScaleSheetLayoutView="150" zoomScalePageLayoutView="150" workbookViewId="0">
      <selection activeCell="D43" sqref="D43"/>
    </sheetView>
  </sheetViews>
  <sheetFormatPr defaultRowHeight="15"/>
  <cols>
    <col min="1" max="1" width="54" style="58" customWidth="1"/>
    <col min="2" max="2" width="9.7109375" style="59" customWidth="1"/>
    <col min="3" max="3" width="3.85546875" style="60" customWidth="1"/>
    <col min="4" max="4" width="12.28515625" style="61" customWidth="1"/>
    <col min="5" max="5" width="14.42578125" style="62" customWidth="1"/>
    <col min="6" max="6" width="9.140625" style="63"/>
    <col min="7" max="8" width="9.28515625" style="64" bestFit="1" customWidth="1"/>
    <col min="9" max="255" width="9.140625" style="64"/>
    <col min="256" max="256" width="3.5703125" style="64" customWidth="1"/>
    <col min="257" max="257" width="50.85546875" style="64" customWidth="1"/>
    <col min="258" max="258" width="9.7109375" style="64" customWidth="1"/>
    <col min="259" max="259" width="3.85546875" style="64" customWidth="1"/>
    <col min="260" max="260" width="12.28515625" style="64" customWidth="1"/>
    <col min="261" max="261" width="14.42578125" style="64" customWidth="1"/>
    <col min="262" max="262" width="9.140625" style="64"/>
    <col min="263" max="264" width="9.28515625" style="64" bestFit="1" customWidth="1"/>
    <col min="265" max="511" width="9.140625" style="64"/>
    <col min="512" max="512" width="3.5703125" style="64" customWidth="1"/>
    <col min="513" max="513" width="50.85546875" style="64" customWidth="1"/>
    <col min="514" max="514" width="9.7109375" style="64" customWidth="1"/>
    <col min="515" max="515" width="3.85546875" style="64" customWidth="1"/>
    <col min="516" max="516" width="12.28515625" style="64" customWidth="1"/>
    <col min="517" max="517" width="14.42578125" style="64" customWidth="1"/>
    <col min="518" max="518" width="9.140625" style="64"/>
    <col min="519" max="520" width="9.28515625" style="64" bestFit="1" customWidth="1"/>
    <col min="521" max="767" width="9.140625" style="64"/>
    <col min="768" max="768" width="3.5703125" style="64" customWidth="1"/>
    <col min="769" max="769" width="50.85546875" style="64" customWidth="1"/>
    <col min="770" max="770" width="9.7109375" style="64" customWidth="1"/>
    <col min="771" max="771" width="3.85546875" style="64" customWidth="1"/>
    <col min="772" max="772" width="12.28515625" style="64" customWidth="1"/>
    <col min="773" max="773" width="14.42578125" style="64" customWidth="1"/>
    <col min="774" max="774" width="9.140625" style="64"/>
    <col min="775" max="776" width="9.28515625" style="64" bestFit="1" customWidth="1"/>
    <col min="777" max="1023" width="9.140625" style="64"/>
    <col min="1024" max="1024" width="3.5703125" style="64" customWidth="1"/>
    <col min="1025" max="1025" width="50.85546875" style="64" customWidth="1"/>
    <col min="1026" max="1026" width="9.7109375" style="64" customWidth="1"/>
    <col min="1027" max="1027" width="3.85546875" style="64" customWidth="1"/>
    <col min="1028" max="1028" width="12.28515625" style="64" customWidth="1"/>
    <col min="1029" max="1029" width="14.42578125" style="64" customWidth="1"/>
    <col min="1030" max="1030" width="9.140625" style="64"/>
    <col min="1031" max="1032" width="9.28515625" style="64" bestFit="1" customWidth="1"/>
    <col min="1033" max="1279" width="9.140625" style="64"/>
    <col min="1280" max="1280" width="3.5703125" style="64" customWidth="1"/>
    <col min="1281" max="1281" width="50.85546875" style="64" customWidth="1"/>
    <col min="1282" max="1282" width="9.7109375" style="64" customWidth="1"/>
    <col min="1283" max="1283" width="3.85546875" style="64" customWidth="1"/>
    <col min="1284" max="1284" width="12.28515625" style="64" customWidth="1"/>
    <col min="1285" max="1285" width="14.42578125" style="64" customWidth="1"/>
    <col min="1286" max="1286" width="9.140625" style="64"/>
    <col min="1287" max="1288" width="9.28515625" style="64" bestFit="1" customWidth="1"/>
    <col min="1289" max="1535" width="9.140625" style="64"/>
    <col min="1536" max="1536" width="3.5703125" style="64" customWidth="1"/>
    <col min="1537" max="1537" width="50.85546875" style="64" customWidth="1"/>
    <col min="1538" max="1538" width="9.7109375" style="64" customWidth="1"/>
    <col min="1539" max="1539" width="3.85546875" style="64" customWidth="1"/>
    <col min="1540" max="1540" width="12.28515625" style="64" customWidth="1"/>
    <col min="1541" max="1541" width="14.42578125" style="64" customWidth="1"/>
    <col min="1542" max="1542" width="9.140625" style="64"/>
    <col min="1543" max="1544" width="9.28515625" style="64" bestFit="1" customWidth="1"/>
    <col min="1545" max="1791" width="9.140625" style="64"/>
    <col min="1792" max="1792" width="3.5703125" style="64" customWidth="1"/>
    <col min="1793" max="1793" width="50.85546875" style="64" customWidth="1"/>
    <col min="1794" max="1794" width="9.7109375" style="64" customWidth="1"/>
    <col min="1795" max="1795" width="3.85546875" style="64" customWidth="1"/>
    <col min="1796" max="1796" width="12.28515625" style="64" customWidth="1"/>
    <col min="1797" max="1797" width="14.42578125" style="64" customWidth="1"/>
    <col min="1798" max="1798" width="9.140625" style="64"/>
    <col min="1799" max="1800" width="9.28515625" style="64" bestFit="1" customWidth="1"/>
    <col min="1801" max="2047" width="9.140625" style="64"/>
    <col min="2048" max="2048" width="3.5703125" style="64" customWidth="1"/>
    <col min="2049" max="2049" width="50.85546875" style="64" customWidth="1"/>
    <col min="2050" max="2050" width="9.7109375" style="64" customWidth="1"/>
    <col min="2051" max="2051" width="3.85546875" style="64" customWidth="1"/>
    <col min="2052" max="2052" width="12.28515625" style="64" customWidth="1"/>
    <col min="2053" max="2053" width="14.42578125" style="64" customWidth="1"/>
    <col min="2054" max="2054" width="9.140625" style="64"/>
    <col min="2055" max="2056" width="9.28515625" style="64" bestFit="1" customWidth="1"/>
    <col min="2057" max="2303" width="9.140625" style="64"/>
    <col min="2304" max="2304" width="3.5703125" style="64" customWidth="1"/>
    <col min="2305" max="2305" width="50.85546875" style="64" customWidth="1"/>
    <col min="2306" max="2306" width="9.7109375" style="64" customWidth="1"/>
    <col min="2307" max="2307" width="3.85546875" style="64" customWidth="1"/>
    <col min="2308" max="2308" width="12.28515625" style="64" customWidth="1"/>
    <col min="2309" max="2309" width="14.42578125" style="64" customWidth="1"/>
    <col min="2310" max="2310" width="9.140625" style="64"/>
    <col min="2311" max="2312" width="9.28515625" style="64" bestFit="1" customWidth="1"/>
    <col min="2313" max="2559" width="9.140625" style="64"/>
    <col min="2560" max="2560" width="3.5703125" style="64" customWidth="1"/>
    <col min="2561" max="2561" width="50.85546875" style="64" customWidth="1"/>
    <col min="2562" max="2562" width="9.7109375" style="64" customWidth="1"/>
    <col min="2563" max="2563" width="3.85546875" style="64" customWidth="1"/>
    <col min="2564" max="2564" width="12.28515625" style="64" customWidth="1"/>
    <col min="2565" max="2565" width="14.42578125" style="64" customWidth="1"/>
    <col min="2566" max="2566" width="9.140625" style="64"/>
    <col min="2567" max="2568" width="9.28515625" style="64" bestFit="1" customWidth="1"/>
    <col min="2569" max="2815" width="9.140625" style="64"/>
    <col min="2816" max="2816" width="3.5703125" style="64" customWidth="1"/>
    <col min="2817" max="2817" width="50.85546875" style="64" customWidth="1"/>
    <col min="2818" max="2818" width="9.7109375" style="64" customWidth="1"/>
    <col min="2819" max="2819" width="3.85546875" style="64" customWidth="1"/>
    <col min="2820" max="2820" width="12.28515625" style="64" customWidth="1"/>
    <col min="2821" max="2821" width="14.42578125" style="64" customWidth="1"/>
    <col min="2822" max="2822" width="9.140625" style="64"/>
    <col min="2823" max="2824" width="9.28515625" style="64" bestFit="1" customWidth="1"/>
    <col min="2825" max="3071" width="9.140625" style="64"/>
    <col min="3072" max="3072" width="3.5703125" style="64" customWidth="1"/>
    <col min="3073" max="3073" width="50.85546875" style="64" customWidth="1"/>
    <col min="3074" max="3074" width="9.7109375" style="64" customWidth="1"/>
    <col min="3075" max="3075" width="3.85546875" style="64" customWidth="1"/>
    <col min="3076" max="3076" width="12.28515625" style="64" customWidth="1"/>
    <col min="3077" max="3077" width="14.42578125" style="64" customWidth="1"/>
    <col min="3078" max="3078" width="9.140625" style="64"/>
    <col min="3079" max="3080" width="9.28515625" style="64" bestFit="1" customWidth="1"/>
    <col min="3081" max="3327" width="9.140625" style="64"/>
    <col min="3328" max="3328" width="3.5703125" style="64" customWidth="1"/>
    <col min="3329" max="3329" width="50.85546875" style="64" customWidth="1"/>
    <col min="3330" max="3330" width="9.7109375" style="64" customWidth="1"/>
    <col min="3331" max="3331" width="3.85546875" style="64" customWidth="1"/>
    <col min="3332" max="3332" width="12.28515625" style="64" customWidth="1"/>
    <col min="3333" max="3333" width="14.42578125" style="64" customWidth="1"/>
    <col min="3334" max="3334" width="9.140625" style="64"/>
    <col min="3335" max="3336" width="9.28515625" style="64" bestFit="1" customWidth="1"/>
    <col min="3337" max="3583" width="9.140625" style="64"/>
    <col min="3584" max="3584" width="3.5703125" style="64" customWidth="1"/>
    <col min="3585" max="3585" width="50.85546875" style="64" customWidth="1"/>
    <col min="3586" max="3586" width="9.7109375" style="64" customWidth="1"/>
    <col min="3587" max="3587" width="3.85546875" style="64" customWidth="1"/>
    <col min="3588" max="3588" width="12.28515625" style="64" customWidth="1"/>
    <col min="3589" max="3589" width="14.42578125" style="64" customWidth="1"/>
    <col min="3590" max="3590" width="9.140625" style="64"/>
    <col min="3591" max="3592" width="9.28515625" style="64" bestFit="1" customWidth="1"/>
    <col min="3593" max="3839" width="9.140625" style="64"/>
    <col min="3840" max="3840" width="3.5703125" style="64" customWidth="1"/>
    <col min="3841" max="3841" width="50.85546875" style="64" customWidth="1"/>
    <col min="3842" max="3842" width="9.7109375" style="64" customWidth="1"/>
    <col min="3843" max="3843" width="3.85546875" style="64" customWidth="1"/>
    <col min="3844" max="3844" width="12.28515625" style="64" customWidth="1"/>
    <col min="3845" max="3845" width="14.42578125" style="64" customWidth="1"/>
    <col min="3846" max="3846" width="9.140625" style="64"/>
    <col min="3847" max="3848" width="9.28515625" style="64" bestFit="1" customWidth="1"/>
    <col min="3849" max="4095" width="9.140625" style="64"/>
    <col min="4096" max="4096" width="3.5703125" style="64" customWidth="1"/>
    <col min="4097" max="4097" width="50.85546875" style="64" customWidth="1"/>
    <col min="4098" max="4098" width="9.7109375" style="64" customWidth="1"/>
    <col min="4099" max="4099" width="3.85546875" style="64" customWidth="1"/>
    <col min="4100" max="4100" width="12.28515625" style="64" customWidth="1"/>
    <col min="4101" max="4101" width="14.42578125" style="64" customWidth="1"/>
    <col min="4102" max="4102" width="9.140625" style="64"/>
    <col min="4103" max="4104" width="9.28515625" style="64" bestFit="1" customWidth="1"/>
    <col min="4105" max="4351" width="9.140625" style="64"/>
    <col min="4352" max="4352" width="3.5703125" style="64" customWidth="1"/>
    <col min="4353" max="4353" width="50.85546875" style="64" customWidth="1"/>
    <col min="4354" max="4354" width="9.7109375" style="64" customWidth="1"/>
    <col min="4355" max="4355" width="3.85546875" style="64" customWidth="1"/>
    <col min="4356" max="4356" width="12.28515625" style="64" customWidth="1"/>
    <col min="4357" max="4357" width="14.42578125" style="64" customWidth="1"/>
    <col min="4358" max="4358" width="9.140625" style="64"/>
    <col min="4359" max="4360" width="9.28515625" style="64" bestFit="1" customWidth="1"/>
    <col min="4361" max="4607" width="9.140625" style="64"/>
    <col min="4608" max="4608" width="3.5703125" style="64" customWidth="1"/>
    <col min="4609" max="4609" width="50.85546875" style="64" customWidth="1"/>
    <col min="4610" max="4610" width="9.7109375" style="64" customWidth="1"/>
    <col min="4611" max="4611" width="3.85546875" style="64" customWidth="1"/>
    <col min="4612" max="4612" width="12.28515625" style="64" customWidth="1"/>
    <col min="4613" max="4613" width="14.42578125" style="64" customWidth="1"/>
    <col min="4614" max="4614" width="9.140625" style="64"/>
    <col min="4615" max="4616" width="9.28515625" style="64" bestFit="1" customWidth="1"/>
    <col min="4617" max="4863" width="9.140625" style="64"/>
    <col min="4864" max="4864" width="3.5703125" style="64" customWidth="1"/>
    <col min="4865" max="4865" width="50.85546875" style="64" customWidth="1"/>
    <col min="4866" max="4866" width="9.7109375" style="64" customWidth="1"/>
    <col min="4867" max="4867" width="3.85546875" style="64" customWidth="1"/>
    <col min="4868" max="4868" width="12.28515625" style="64" customWidth="1"/>
    <col min="4869" max="4869" width="14.42578125" style="64" customWidth="1"/>
    <col min="4870" max="4870" width="9.140625" style="64"/>
    <col min="4871" max="4872" width="9.28515625" style="64" bestFit="1" customWidth="1"/>
    <col min="4873" max="5119" width="9.140625" style="64"/>
    <col min="5120" max="5120" width="3.5703125" style="64" customWidth="1"/>
    <col min="5121" max="5121" width="50.85546875" style="64" customWidth="1"/>
    <col min="5122" max="5122" width="9.7109375" style="64" customWidth="1"/>
    <col min="5123" max="5123" width="3.85546875" style="64" customWidth="1"/>
    <col min="5124" max="5124" width="12.28515625" style="64" customWidth="1"/>
    <col min="5125" max="5125" width="14.42578125" style="64" customWidth="1"/>
    <col min="5126" max="5126" width="9.140625" style="64"/>
    <col min="5127" max="5128" width="9.28515625" style="64" bestFit="1" customWidth="1"/>
    <col min="5129" max="5375" width="9.140625" style="64"/>
    <col min="5376" max="5376" width="3.5703125" style="64" customWidth="1"/>
    <col min="5377" max="5377" width="50.85546875" style="64" customWidth="1"/>
    <col min="5378" max="5378" width="9.7109375" style="64" customWidth="1"/>
    <col min="5379" max="5379" width="3.85546875" style="64" customWidth="1"/>
    <col min="5380" max="5380" width="12.28515625" style="64" customWidth="1"/>
    <col min="5381" max="5381" width="14.42578125" style="64" customWidth="1"/>
    <col min="5382" max="5382" width="9.140625" style="64"/>
    <col min="5383" max="5384" width="9.28515625" style="64" bestFit="1" customWidth="1"/>
    <col min="5385" max="5631" width="9.140625" style="64"/>
    <col min="5632" max="5632" width="3.5703125" style="64" customWidth="1"/>
    <col min="5633" max="5633" width="50.85546875" style="64" customWidth="1"/>
    <col min="5634" max="5634" width="9.7109375" style="64" customWidth="1"/>
    <col min="5635" max="5635" width="3.85546875" style="64" customWidth="1"/>
    <col min="5636" max="5636" width="12.28515625" style="64" customWidth="1"/>
    <col min="5637" max="5637" width="14.42578125" style="64" customWidth="1"/>
    <col min="5638" max="5638" width="9.140625" style="64"/>
    <col min="5639" max="5640" width="9.28515625" style="64" bestFit="1" customWidth="1"/>
    <col min="5641" max="5887" width="9.140625" style="64"/>
    <col min="5888" max="5888" width="3.5703125" style="64" customWidth="1"/>
    <col min="5889" max="5889" width="50.85546875" style="64" customWidth="1"/>
    <col min="5890" max="5890" width="9.7109375" style="64" customWidth="1"/>
    <col min="5891" max="5891" width="3.85546875" style="64" customWidth="1"/>
    <col min="5892" max="5892" width="12.28515625" style="64" customWidth="1"/>
    <col min="5893" max="5893" width="14.42578125" style="64" customWidth="1"/>
    <col min="5894" max="5894" width="9.140625" style="64"/>
    <col min="5895" max="5896" width="9.28515625" style="64" bestFit="1" customWidth="1"/>
    <col min="5897" max="6143" width="9.140625" style="64"/>
    <col min="6144" max="6144" width="3.5703125" style="64" customWidth="1"/>
    <col min="6145" max="6145" width="50.85546875" style="64" customWidth="1"/>
    <col min="6146" max="6146" width="9.7109375" style="64" customWidth="1"/>
    <col min="6147" max="6147" width="3.85546875" style="64" customWidth="1"/>
    <col min="6148" max="6148" width="12.28515625" style="64" customWidth="1"/>
    <col min="6149" max="6149" width="14.42578125" style="64" customWidth="1"/>
    <col min="6150" max="6150" width="9.140625" style="64"/>
    <col min="6151" max="6152" width="9.28515625" style="64" bestFit="1" customWidth="1"/>
    <col min="6153" max="6399" width="9.140625" style="64"/>
    <col min="6400" max="6400" width="3.5703125" style="64" customWidth="1"/>
    <col min="6401" max="6401" width="50.85546875" style="64" customWidth="1"/>
    <col min="6402" max="6402" width="9.7109375" style="64" customWidth="1"/>
    <col min="6403" max="6403" width="3.85546875" style="64" customWidth="1"/>
    <col min="6404" max="6404" width="12.28515625" style="64" customWidth="1"/>
    <col min="6405" max="6405" width="14.42578125" style="64" customWidth="1"/>
    <col min="6406" max="6406" width="9.140625" style="64"/>
    <col min="6407" max="6408" width="9.28515625" style="64" bestFit="1" customWidth="1"/>
    <col min="6409" max="6655" width="9.140625" style="64"/>
    <col min="6656" max="6656" width="3.5703125" style="64" customWidth="1"/>
    <col min="6657" max="6657" width="50.85546875" style="64" customWidth="1"/>
    <col min="6658" max="6658" width="9.7109375" style="64" customWidth="1"/>
    <col min="6659" max="6659" width="3.85546875" style="64" customWidth="1"/>
    <col min="6660" max="6660" width="12.28515625" style="64" customWidth="1"/>
    <col min="6661" max="6661" width="14.42578125" style="64" customWidth="1"/>
    <col min="6662" max="6662" width="9.140625" style="64"/>
    <col min="6663" max="6664" width="9.28515625" style="64" bestFit="1" customWidth="1"/>
    <col min="6665" max="6911" width="9.140625" style="64"/>
    <col min="6912" max="6912" width="3.5703125" style="64" customWidth="1"/>
    <col min="6913" max="6913" width="50.85546875" style="64" customWidth="1"/>
    <col min="6914" max="6914" width="9.7109375" style="64" customWidth="1"/>
    <col min="6915" max="6915" width="3.85546875" style="64" customWidth="1"/>
    <col min="6916" max="6916" width="12.28515625" style="64" customWidth="1"/>
    <col min="6917" max="6917" width="14.42578125" style="64" customWidth="1"/>
    <col min="6918" max="6918" width="9.140625" style="64"/>
    <col min="6919" max="6920" width="9.28515625" style="64" bestFit="1" customWidth="1"/>
    <col min="6921" max="7167" width="9.140625" style="64"/>
    <col min="7168" max="7168" width="3.5703125" style="64" customWidth="1"/>
    <col min="7169" max="7169" width="50.85546875" style="64" customWidth="1"/>
    <col min="7170" max="7170" width="9.7109375" style="64" customWidth="1"/>
    <col min="7171" max="7171" width="3.85546875" style="64" customWidth="1"/>
    <col min="7172" max="7172" width="12.28515625" style="64" customWidth="1"/>
    <col min="7173" max="7173" width="14.42578125" style="64" customWidth="1"/>
    <col min="7174" max="7174" width="9.140625" style="64"/>
    <col min="7175" max="7176" width="9.28515625" style="64" bestFit="1" customWidth="1"/>
    <col min="7177" max="7423" width="9.140625" style="64"/>
    <col min="7424" max="7424" width="3.5703125" style="64" customWidth="1"/>
    <col min="7425" max="7425" width="50.85546875" style="64" customWidth="1"/>
    <col min="7426" max="7426" width="9.7109375" style="64" customWidth="1"/>
    <col min="7427" max="7427" width="3.85546875" style="64" customWidth="1"/>
    <col min="7428" max="7428" width="12.28515625" style="64" customWidth="1"/>
    <col min="7429" max="7429" width="14.42578125" style="64" customWidth="1"/>
    <col min="7430" max="7430" width="9.140625" style="64"/>
    <col min="7431" max="7432" width="9.28515625" style="64" bestFit="1" customWidth="1"/>
    <col min="7433" max="7679" width="9.140625" style="64"/>
    <col min="7680" max="7680" width="3.5703125" style="64" customWidth="1"/>
    <col min="7681" max="7681" width="50.85546875" style="64" customWidth="1"/>
    <col min="7682" max="7682" width="9.7109375" style="64" customWidth="1"/>
    <col min="7683" max="7683" width="3.85546875" style="64" customWidth="1"/>
    <col min="7684" max="7684" width="12.28515625" style="64" customWidth="1"/>
    <col min="7685" max="7685" width="14.42578125" style="64" customWidth="1"/>
    <col min="7686" max="7686" width="9.140625" style="64"/>
    <col min="7687" max="7688" width="9.28515625" style="64" bestFit="1" customWidth="1"/>
    <col min="7689" max="7935" width="9.140625" style="64"/>
    <col min="7936" max="7936" width="3.5703125" style="64" customWidth="1"/>
    <col min="7937" max="7937" width="50.85546875" style="64" customWidth="1"/>
    <col min="7938" max="7938" width="9.7109375" style="64" customWidth="1"/>
    <col min="7939" max="7939" width="3.85546875" style="64" customWidth="1"/>
    <col min="7940" max="7940" width="12.28515625" style="64" customWidth="1"/>
    <col min="7941" max="7941" width="14.42578125" style="64" customWidth="1"/>
    <col min="7942" max="7942" width="9.140625" style="64"/>
    <col min="7943" max="7944" width="9.28515625" style="64" bestFit="1" customWidth="1"/>
    <col min="7945" max="8191" width="9.140625" style="64"/>
    <col min="8192" max="8192" width="3.5703125" style="64" customWidth="1"/>
    <col min="8193" max="8193" width="50.85546875" style="64" customWidth="1"/>
    <col min="8194" max="8194" width="9.7109375" style="64" customWidth="1"/>
    <col min="8195" max="8195" width="3.85546875" style="64" customWidth="1"/>
    <col min="8196" max="8196" width="12.28515625" style="64" customWidth="1"/>
    <col min="8197" max="8197" width="14.42578125" style="64" customWidth="1"/>
    <col min="8198" max="8198" width="9.140625" style="64"/>
    <col min="8199" max="8200" width="9.28515625" style="64" bestFit="1" customWidth="1"/>
    <col min="8201" max="8447" width="9.140625" style="64"/>
    <col min="8448" max="8448" width="3.5703125" style="64" customWidth="1"/>
    <col min="8449" max="8449" width="50.85546875" style="64" customWidth="1"/>
    <col min="8450" max="8450" width="9.7109375" style="64" customWidth="1"/>
    <col min="8451" max="8451" width="3.85546875" style="64" customWidth="1"/>
    <col min="8452" max="8452" width="12.28515625" style="64" customWidth="1"/>
    <col min="8453" max="8453" width="14.42578125" style="64" customWidth="1"/>
    <col min="8454" max="8454" width="9.140625" style="64"/>
    <col min="8455" max="8456" width="9.28515625" style="64" bestFit="1" customWidth="1"/>
    <col min="8457" max="8703" width="9.140625" style="64"/>
    <col min="8704" max="8704" width="3.5703125" style="64" customWidth="1"/>
    <col min="8705" max="8705" width="50.85546875" style="64" customWidth="1"/>
    <col min="8706" max="8706" width="9.7109375" style="64" customWidth="1"/>
    <col min="8707" max="8707" width="3.85546875" style="64" customWidth="1"/>
    <col min="8708" max="8708" width="12.28515625" style="64" customWidth="1"/>
    <col min="8709" max="8709" width="14.42578125" style="64" customWidth="1"/>
    <col min="8710" max="8710" width="9.140625" style="64"/>
    <col min="8711" max="8712" width="9.28515625" style="64" bestFit="1" customWidth="1"/>
    <col min="8713" max="8959" width="9.140625" style="64"/>
    <col min="8960" max="8960" width="3.5703125" style="64" customWidth="1"/>
    <col min="8961" max="8961" width="50.85546875" style="64" customWidth="1"/>
    <col min="8962" max="8962" width="9.7109375" style="64" customWidth="1"/>
    <col min="8963" max="8963" width="3.85546875" style="64" customWidth="1"/>
    <col min="8964" max="8964" width="12.28515625" style="64" customWidth="1"/>
    <col min="8965" max="8965" width="14.42578125" style="64" customWidth="1"/>
    <col min="8966" max="8966" width="9.140625" style="64"/>
    <col min="8967" max="8968" width="9.28515625" style="64" bestFit="1" customWidth="1"/>
    <col min="8969" max="9215" width="9.140625" style="64"/>
    <col min="9216" max="9216" width="3.5703125" style="64" customWidth="1"/>
    <col min="9217" max="9217" width="50.85546875" style="64" customWidth="1"/>
    <col min="9218" max="9218" width="9.7109375" style="64" customWidth="1"/>
    <col min="9219" max="9219" width="3.85546875" style="64" customWidth="1"/>
    <col min="9220" max="9220" width="12.28515625" style="64" customWidth="1"/>
    <col min="9221" max="9221" width="14.42578125" style="64" customWidth="1"/>
    <col min="9222" max="9222" width="9.140625" style="64"/>
    <col min="9223" max="9224" width="9.28515625" style="64" bestFit="1" customWidth="1"/>
    <col min="9225" max="9471" width="9.140625" style="64"/>
    <col min="9472" max="9472" width="3.5703125" style="64" customWidth="1"/>
    <col min="9473" max="9473" width="50.85546875" style="64" customWidth="1"/>
    <col min="9474" max="9474" width="9.7109375" style="64" customWidth="1"/>
    <col min="9475" max="9475" width="3.85546875" style="64" customWidth="1"/>
    <col min="9476" max="9476" width="12.28515625" style="64" customWidth="1"/>
    <col min="9477" max="9477" width="14.42578125" style="64" customWidth="1"/>
    <col min="9478" max="9478" width="9.140625" style="64"/>
    <col min="9479" max="9480" width="9.28515625" style="64" bestFit="1" customWidth="1"/>
    <col min="9481" max="9727" width="9.140625" style="64"/>
    <col min="9728" max="9728" width="3.5703125" style="64" customWidth="1"/>
    <col min="9729" max="9729" width="50.85546875" style="64" customWidth="1"/>
    <col min="9730" max="9730" width="9.7109375" style="64" customWidth="1"/>
    <col min="9731" max="9731" width="3.85546875" style="64" customWidth="1"/>
    <col min="9732" max="9732" width="12.28515625" style="64" customWidth="1"/>
    <col min="9733" max="9733" width="14.42578125" style="64" customWidth="1"/>
    <col min="9734" max="9734" width="9.140625" style="64"/>
    <col min="9735" max="9736" width="9.28515625" style="64" bestFit="1" customWidth="1"/>
    <col min="9737" max="9983" width="9.140625" style="64"/>
    <col min="9984" max="9984" width="3.5703125" style="64" customWidth="1"/>
    <col min="9985" max="9985" width="50.85546875" style="64" customWidth="1"/>
    <col min="9986" max="9986" width="9.7109375" style="64" customWidth="1"/>
    <col min="9987" max="9987" width="3.85546875" style="64" customWidth="1"/>
    <col min="9988" max="9988" width="12.28515625" style="64" customWidth="1"/>
    <col min="9989" max="9989" width="14.42578125" style="64" customWidth="1"/>
    <col min="9990" max="9990" width="9.140625" style="64"/>
    <col min="9991" max="9992" width="9.28515625" style="64" bestFit="1" customWidth="1"/>
    <col min="9993" max="10239" width="9.140625" style="64"/>
    <col min="10240" max="10240" width="3.5703125" style="64" customWidth="1"/>
    <col min="10241" max="10241" width="50.85546875" style="64" customWidth="1"/>
    <col min="10242" max="10242" width="9.7109375" style="64" customWidth="1"/>
    <col min="10243" max="10243" width="3.85546875" style="64" customWidth="1"/>
    <col min="10244" max="10244" width="12.28515625" style="64" customWidth="1"/>
    <col min="10245" max="10245" width="14.42578125" style="64" customWidth="1"/>
    <col min="10246" max="10246" width="9.140625" style="64"/>
    <col min="10247" max="10248" width="9.28515625" style="64" bestFit="1" customWidth="1"/>
    <col min="10249" max="10495" width="9.140625" style="64"/>
    <col min="10496" max="10496" width="3.5703125" style="64" customWidth="1"/>
    <col min="10497" max="10497" width="50.85546875" style="64" customWidth="1"/>
    <col min="10498" max="10498" width="9.7109375" style="64" customWidth="1"/>
    <col min="10499" max="10499" width="3.85546875" style="64" customWidth="1"/>
    <col min="10500" max="10500" width="12.28515625" style="64" customWidth="1"/>
    <col min="10501" max="10501" width="14.42578125" style="64" customWidth="1"/>
    <col min="10502" max="10502" width="9.140625" style="64"/>
    <col min="10503" max="10504" width="9.28515625" style="64" bestFit="1" customWidth="1"/>
    <col min="10505" max="10751" width="9.140625" style="64"/>
    <col min="10752" max="10752" width="3.5703125" style="64" customWidth="1"/>
    <col min="10753" max="10753" width="50.85546875" style="64" customWidth="1"/>
    <col min="10754" max="10754" width="9.7109375" style="64" customWidth="1"/>
    <col min="10755" max="10755" width="3.85546875" style="64" customWidth="1"/>
    <col min="10756" max="10756" width="12.28515625" style="64" customWidth="1"/>
    <col min="10757" max="10757" width="14.42578125" style="64" customWidth="1"/>
    <col min="10758" max="10758" width="9.140625" style="64"/>
    <col min="10759" max="10760" width="9.28515625" style="64" bestFit="1" customWidth="1"/>
    <col min="10761" max="11007" width="9.140625" style="64"/>
    <col min="11008" max="11008" width="3.5703125" style="64" customWidth="1"/>
    <col min="11009" max="11009" width="50.85546875" style="64" customWidth="1"/>
    <col min="11010" max="11010" width="9.7109375" style="64" customWidth="1"/>
    <col min="11011" max="11011" width="3.85546875" style="64" customWidth="1"/>
    <col min="11012" max="11012" width="12.28515625" style="64" customWidth="1"/>
    <col min="11013" max="11013" width="14.42578125" style="64" customWidth="1"/>
    <col min="11014" max="11014" width="9.140625" style="64"/>
    <col min="11015" max="11016" width="9.28515625" style="64" bestFit="1" customWidth="1"/>
    <col min="11017" max="11263" width="9.140625" style="64"/>
    <col min="11264" max="11264" width="3.5703125" style="64" customWidth="1"/>
    <col min="11265" max="11265" width="50.85546875" style="64" customWidth="1"/>
    <col min="11266" max="11266" width="9.7109375" style="64" customWidth="1"/>
    <col min="11267" max="11267" width="3.85546875" style="64" customWidth="1"/>
    <col min="11268" max="11268" width="12.28515625" style="64" customWidth="1"/>
    <col min="11269" max="11269" width="14.42578125" style="64" customWidth="1"/>
    <col min="11270" max="11270" width="9.140625" style="64"/>
    <col min="11271" max="11272" width="9.28515625" style="64" bestFit="1" customWidth="1"/>
    <col min="11273" max="11519" width="9.140625" style="64"/>
    <col min="11520" max="11520" width="3.5703125" style="64" customWidth="1"/>
    <col min="11521" max="11521" width="50.85546875" style="64" customWidth="1"/>
    <col min="11522" max="11522" width="9.7109375" style="64" customWidth="1"/>
    <col min="11523" max="11523" width="3.85546875" style="64" customWidth="1"/>
    <col min="11524" max="11524" width="12.28515625" style="64" customWidth="1"/>
    <col min="11525" max="11525" width="14.42578125" style="64" customWidth="1"/>
    <col min="11526" max="11526" width="9.140625" style="64"/>
    <col min="11527" max="11528" width="9.28515625" style="64" bestFit="1" customWidth="1"/>
    <col min="11529" max="11775" width="9.140625" style="64"/>
    <col min="11776" max="11776" width="3.5703125" style="64" customWidth="1"/>
    <col min="11777" max="11777" width="50.85546875" style="64" customWidth="1"/>
    <col min="11778" max="11778" width="9.7109375" style="64" customWidth="1"/>
    <col min="11779" max="11779" width="3.85546875" style="64" customWidth="1"/>
    <col min="11780" max="11780" width="12.28515625" style="64" customWidth="1"/>
    <col min="11781" max="11781" width="14.42578125" style="64" customWidth="1"/>
    <col min="11782" max="11782" width="9.140625" style="64"/>
    <col min="11783" max="11784" width="9.28515625" style="64" bestFit="1" customWidth="1"/>
    <col min="11785" max="12031" width="9.140625" style="64"/>
    <col min="12032" max="12032" width="3.5703125" style="64" customWidth="1"/>
    <col min="12033" max="12033" width="50.85546875" style="64" customWidth="1"/>
    <col min="12034" max="12034" width="9.7109375" style="64" customWidth="1"/>
    <col min="12035" max="12035" width="3.85546875" style="64" customWidth="1"/>
    <col min="12036" max="12036" width="12.28515625" style="64" customWidth="1"/>
    <col min="12037" max="12037" width="14.42578125" style="64" customWidth="1"/>
    <col min="12038" max="12038" width="9.140625" style="64"/>
    <col min="12039" max="12040" width="9.28515625" style="64" bestFit="1" customWidth="1"/>
    <col min="12041" max="12287" width="9.140625" style="64"/>
    <col min="12288" max="12288" width="3.5703125" style="64" customWidth="1"/>
    <col min="12289" max="12289" width="50.85546875" style="64" customWidth="1"/>
    <col min="12290" max="12290" width="9.7109375" style="64" customWidth="1"/>
    <col min="12291" max="12291" width="3.85546875" style="64" customWidth="1"/>
    <col min="12292" max="12292" width="12.28515625" style="64" customWidth="1"/>
    <col min="12293" max="12293" width="14.42578125" style="64" customWidth="1"/>
    <col min="12294" max="12294" width="9.140625" style="64"/>
    <col min="12295" max="12296" width="9.28515625" style="64" bestFit="1" customWidth="1"/>
    <col min="12297" max="12543" width="9.140625" style="64"/>
    <col min="12544" max="12544" width="3.5703125" style="64" customWidth="1"/>
    <col min="12545" max="12545" width="50.85546875" style="64" customWidth="1"/>
    <col min="12546" max="12546" width="9.7109375" style="64" customWidth="1"/>
    <col min="12547" max="12547" width="3.85546875" style="64" customWidth="1"/>
    <col min="12548" max="12548" width="12.28515625" style="64" customWidth="1"/>
    <col min="12549" max="12549" width="14.42578125" style="64" customWidth="1"/>
    <col min="12550" max="12550" width="9.140625" style="64"/>
    <col min="12551" max="12552" width="9.28515625" style="64" bestFit="1" customWidth="1"/>
    <col min="12553" max="12799" width="9.140625" style="64"/>
    <col min="12800" max="12800" width="3.5703125" style="64" customWidth="1"/>
    <col min="12801" max="12801" width="50.85546875" style="64" customWidth="1"/>
    <col min="12802" max="12802" width="9.7109375" style="64" customWidth="1"/>
    <col min="12803" max="12803" width="3.85546875" style="64" customWidth="1"/>
    <col min="12804" max="12804" width="12.28515625" style="64" customWidth="1"/>
    <col min="12805" max="12805" width="14.42578125" style="64" customWidth="1"/>
    <col min="12806" max="12806" width="9.140625" style="64"/>
    <col min="12807" max="12808" width="9.28515625" style="64" bestFit="1" customWidth="1"/>
    <col min="12809" max="13055" width="9.140625" style="64"/>
    <col min="13056" max="13056" width="3.5703125" style="64" customWidth="1"/>
    <col min="13057" max="13057" width="50.85546875" style="64" customWidth="1"/>
    <col min="13058" max="13058" width="9.7109375" style="64" customWidth="1"/>
    <col min="13059" max="13059" width="3.85546875" style="64" customWidth="1"/>
    <col min="13060" max="13060" width="12.28515625" style="64" customWidth="1"/>
    <col min="13061" max="13061" width="14.42578125" style="64" customWidth="1"/>
    <col min="13062" max="13062" width="9.140625" style="64"/>
    <col min="13063" max="13064" width="9.28515625" style="64" bestFit="1" customWidth="1"/>
    <col min="13065" max="13311" width="9.140625" style="64"/>
    <col min="13312" max="13312" width="3.5703125" style="64" customWidth="1"/>
    <col min="13313" max="13313" width="50.85546875" style="64" customWidth="1"/>
    <col min="13314" max="13314" width="9.7109375" style="64" customWidth="1"/>
    <col min="13315" max="13315" width="3.85546875" style="64" customWidth="1"/>
    <col min="13316" max="13316" width="12.28515625" style="64" customWidth="1"/>
    <col min="13317" max="13317" width="14.42578125" style="64" customWidth="1"/>
    <col min="13318" max="13318" width="9.140625" style="64"/>
    <col min="13319" max="13320" width="9.28515625" style="64" bestFit="1" customWidth="1"/>
    <col min="13321" max="13567" width="9.140625" style="64"/>
    <col min="13568" max="13568" width="3.5703125" style="64" customWidth="1"/>
    <col min="13569" max="13569" width="50.85546875" style="64" customWidth="1"/>
    <col min="13570" max="13570" width="9.7109375" style="64" customWidth="1"/>
    <col min="13571" max="13571" width="3.85546875" style="64" customWidth="1"/>
    <col min="13572" max="13572" width="12.28515625" style="64" customWidth="1"/>
    <col min="13573" max="13573" width="14.42578125" style="64" customWidth="1"/>
    <col min="13574" max="13574" width="9.140625" style="64"/>
    <col min="13575" max="13576" width="9.28515625" style="64" bestFit="1" customWidth="1"/>
    <col min="13577" max="13823" width="9.140625" style="64"/>
    <col min="13824" max="13824" width="3.5703125" style="64" customWidth="1"/>
    <col min="13825" max="13825" width="50.85546875" style="64" customWidth="1"/>
    <col min="13826" max="13826" width="9.7109375" style="64" customWidth="1"/>
    <col min="13827" max="13827" width="3.85546875" style="64" customWidth="1"/>
    <col min="13828" max="13828" width="12.28515625" style="64" customWidth="1"/>
    <col min="13829" max="13829" width="14.42578125" style="64" customWidth="1"/>
    <col min="13830" max="13830" width="9.140625" style="64"/>
    <col min="13831" max="13832" width="9.28515625" style="64" bestFit="1" customWidth="1"/>
    <col min="13833" max="14079" width="9.140625" style="64"/>
    <col min="14080" max="14080" width="3.5703125" style="64" customWidth="1"/>
    <col min="14081" max="14081" width="50.85546875" style="64" customWidth="1"/>
    <col min="14082" max="14082" width="9.7109375" style="64" customWidth="1"/>
    <col min="14083" max="14083" width="3.85546875" style="64" customWidth="1"/>
    <col min="14084" max="14084" width="12.28515625" style="64" customWidth="1"/>
    <col min="14085" max="14085" width="14.42578125" style="64" customWidth="1"/>
    <col min="14086" max="14086" width="9.140625" style="64"/>
    <col min="14087" max="14088" width="9.28515625" style="64" bestFit="1" customWidth="1"/>
    <col min="14089" max="14335" width="9.140625" style="64"/>
    <col min="14336" max="14336" width="3.5703125" style="64" customWidth="1"/>
    <col min="14337" max="14337" width="50.85546875" style="64" customWidth="1"/>
    <col min="14338" max="14338" width="9.7109375" style="64" customWidth="1"/>
    <col min="14339" max="14339" width="3.85546875" style="64" customWidth="1"/>
    <col min="14340" max="14340" width="12.28515625" style="64" customWidth="1"/>
    <col min="14341" max="14341" width="14.42578125" style="64" customWidth="1"/>
    <col min="14342" max="14342" width="9.140625" style="64"/>
    <col min="14343" max="14344" width="9.28515625" style="64" bestFit="1" customWidth="1"/>
    <col min="14345" max="14591" width="9.140625" style="64"/>
    <col min="14592" max="14592" width="3.5703125" style="64" customWidth="1"/>
    <col min="14593" max="14593" width="50.85546875" style="64" customWidth="1"/>
    <col min="14594" max="14594" width="9.7109375" style="64" customWidth="1"/>
    <col min="14595" max="14595" width="3.85546875" style="64" customWidth="1"/>
    <col min="14596" max="14596" width="12.28515625" style="64" customWidth="1"/>
    <col min="14597" max="14597" width="14.42578125" style="64" customWidth="1"/>
    <col min="14598" max="14598" width="9.140625" style="64"/>
    <col min="14599" max="14600" width="9.28515625" style="64" bestFit="1" customWidth="1"/>
    <col min="14601" max="14847" width="9.140625" style="64"/>
    <col min="14848" max="14848" width="3.5703125" style="64" customWidth="1"/>
    <col min="14849" max="14849" width="50.85546875" style="64" customWidth="1"/>
    <col min="14850" max="14850" width="9.7109375" style="64" customWidth="1"/>
    <col min="14851" max="14851" width="3.85546875" style="64" customWidth="1"/>
    <col min="14852" max="14852" width="12.28515625" style="64" customWidth="1"/>
    <col min="14853" max="14853" width="14.42578125" style="64" customWidth="1"/>
    <col min="14854" max="14854" width="9.140625" style="64"/>
    <col min="14855" max="14856" width="9.28515625" style="64" bestFit="1" customWidth="1"/>
    <col min="14857" max="15103" width="9.140625" style="64"/>
    <col min="15104" max="15104" width="3.5703125" style="64" customWidth="1"/>
    <col min="15105" max="15105" width="50.85546875" style="64" customWidth="1"/>
    <col min="15106" max="15106" width="9.7109375" style="64" customWidth="1"/>
    <col min="15107" max="15107" width="3.85546875" style="64" customWidth="1"/>
    <col min="15108" max="15108" width="12.28515625" style="64" customWidth="1"/>
    <col min="15109" max="15109" width="14.42578125" style="64" customWidth="1"/>
    <col min="15110" max="15110" width="9.140625" style="64"/>
    <col min="15111" max="15112" width="9.28515625" style="64" bestFit="1" customWidth="1"/>
    <col min="15113" max="15359" width="9.140625" style="64"/>
    <col min="15360" max="15360" width="3.5703125" style="64" customWidth="1"/>
    <col min="15361" max="15361" width="50.85546875" style="64" customWidth="1"/>
    <col min="15362" max="15362" width="9.7109375" style="64" customWidth="1"/>
    <col min="15363" max="15363" width="3.85546875" style="64" customWidth="1"/>
    <col min="15364" max="15364" width="12.28515625" style="64" customWidth="1"/>
    <col min="15365" max="15365" width="14.42578125" style="64" customWidth="1"/>
    <col min="15366" max="15366" width="9.140625" style="64"/>
    <col min="15367" max="15368" width="9.28515625" style="64" bestFit="1" customWidth="1"/>
    <col min="15369" max="15615" width="9.140625" style="64"/>
    <col min="15616" max="15616" width="3.5703125" style="64" customWidth="1"/>
    <col min="15617" max="15617" width="50.85546875" style="64" customWidth="1"/>
    <col min="15618" max="15618" width="9.7109375" style="64" customWidth="1"/>
    <col min="15619" max="15619" width="3.85546875" style="64" customWidth="1"/>
    <col min="15620" max="15620" width="12.28515625" style="64" customWidth="1"/>
    <col min="15621" max="15621" width="14.42578125" style="64" customWidth="1"/>
    <col min="15622" max="15622" width="9.140625" style="64"/>
    <col min="15623" max="15624" width="9.28515625" style="64" bestFit="1" customWidth="1"/>
    <col min="15625" max="15871" width="9.140625" style="64"/>
    <col min="15872" max="15872" width="3.5703125" style="64" customWidth="1"/>
    <col min="15873" max="15873" width="50.85546875" style="64" customWidth="1"/>
    <col min="15874" max="15874" width="9.7109375" style="64" customWidth="1"/>
    <col min="15875" max="15875" width="3.85546875" style="64" customWidth="1"/>
    <col min="15876" max="15876" width="12.28515625" style="64" customWidth="1"/>
    <col min="15877" max="15877" width="14.42578125" style="64" customWidth="1"/>
    <col min="15878" max="15878" width="9.140625" style="64"/>
    <col min="15879" max="15880" width="9.28515625" style="64" bestFit="1" customWidth="1"/>
    <col min="15881" max="16127" width="9.140625" style="64"/>
    <col min="16128" max="16128" width="3.5703125" style="64" customWidth="1"/>
    <col min="16129" max="16129" width="50.85546875" style="64" customWidth="1"/>
    <col min="16130" max="16130" width="9.7109375" style="64" customWidth="1"/>
    <col min="16131" max="16131" width="3.85546875" style="64" customWidth="1"/>
    <col min="16132" max="16132" width="12.28515625" style="64" customWidth="1"/>
    <col min="16133" max="16133" width="14.42578125" style="64" customWidth="1"/>
    <col min="16134" max="16134" width="9.140625" style="64"/>
    <col min="16135" max="16136" width="9.28515625" style="64" bestFit="1" customWidth="1"/>
    <col min="16137" max="16384" width="9.140625" style="64"/>
  </cols>
  <sheetData>
    <row r="3" spans="1:19" s="60" customFormat="1">
      <c r="A3" s="226" t="s">
        <v>125</v>
      </c>
      <c r="B3" s="59"/>
      <c r="D3" s="61"/>
      <c r="E3" s="62"/>
      <c r="F3" s="63"/>
      <c r="G3" s="64"/>
      <c r="H3" s="64"/>
      <c r="I3" s="64"/>
      <c r="J3" s="64"/>
      <c r="K3" s="64"/>
      <c r="L3" s="64"/>
      <c r="M3" s="64"/>
      <c r="N3" s="64"/>
      <c r="O3" s="64"/>
      <c r="P3" s="64"/>
      <c r="Q3" s="64"/>
      <c r="R3" s="64"/>
      <c r="S3" s="64"/>
    </row>
    <row r="4" spans="1:19" s="60" customFormat="1">
      <c r="A4" s="423" t="s">
        <v>204</v>
      </c>
      <c r="B4" s="424"/>
      <c r="D4" s="61"/>
      <c r="E4" s="62"/>
      <c r="F4" s="63"/>
      <c r="G4" s="64"/>
      <c r="H4" s="64"/>
      <c r="I4" s="64"/>
      <c r="J4" s="64"/>
      <c r="K4" s="64"/>
      <c r="L4" s="64"/>
      <c r="M4" s="64"/>
      <c r="N4" s="64"/>
      <c r="O4" s="64"/>
      <c r="P4" s="64"/>
      <c r="Q4" s="64"/>
      <c r="R4" s="64"/>
      <c r="S4" s="64"/>
    </row>
    <row r="5" spans="1:19" s="60" customFormat="1">
      <c r="A5" s="227" t="s">
        <v>205</v>
      </c>
      <c r="B5" s="310"/>
      <c r="D5" s="61"/>
      <c r="E5" s="62"/>
      <c r="F5" s="63"/>
      <c r="G5" s="64"/>
      <c r="H5" s="64"/>
      <c r="I5" s="64"/>
      <c r="J5" s="64"/>
      <c r="K5" s="64"/>
      <c r="L5" s="64"/>
      <c r="M5" s="64"/>
      <c r="N5" s="64"/>
      <c r="O5" s="64"/>
      <c r="P5" s="64"/>
      <c r="Q5" s="64"/>
      <c r="R5" s="64"/>
      <c r="S5" s="64"/>
    </row>
    <row r="7" spans="1:19" s="60" customFormat="1">
      <c r="A7" s="226" t="s">
        <v>126</v>
      </c>
      <c r="B7" s="59"/>
      <c r="D7" s="61"/>
      <c r="E7" s="62"/>
      <c r="F7" s="63"/>
      <c r="G7" s="64"/>
      <c r="H7" s="64"/>
      <c r="I7" s="64"/>
      <c r="J7" s="64"/>
      <c r="K7" s="64"/>
      <c r="L7" s="64"/>
      <c r="M7" s="64"/>
      <c r="N7" s="64"/>
      <c r="O7" s="64"/>
      <c r="P7" s="64"/>
      <c r="Q7" s="64"/>
      <c r="R7" s="64"/>
      <c r="S7" s="64"/>
    </row>
    <row r="8" spans="1:19" s="60" customFormat="1">
      <c r="A8" s="423" t="s">
        <v>234</v>
      </c>
      <c r="B8" s="425"/>
      <c r="D8" s="61"/>
      <c r="E8" s="62"/>
      <c r="F8" s="63"/>
      <c r="G8" s="64"/>
      <c r="H8" s="64"/>
      <c r="I8" s="64"/>
      <c r="J8" s="64"/>
      <c r="K8" s="64"/>
      <c r="L8" s="64"/>
      <c r="M8" s="64"/>
      <c r="N8" s="64"/>
      <c r="O8" s="64"/>
      <c r="P8" s="64"/>
      <c r="Q8" s="64"/>
      <c r="R8" s="64"/>
      <c r="S8" s="64"/>
    </row>
    <row r="9" spans="1:19" s="60" customFormat="1">
      <c r="A9" s="423" t="s">
        <v>235</v>
      </c>
      <c r="B9" s="425"/>
      <c r="D9" s="61"/>
      <c r="E9" s="62"/>
      <c r="F9" s="63"/>
      <c r="G9" s="64"/>
      <c r="H9" s="64"/>
      <c r="I9" s="64"/>
      <c r="J9" s="64"/>
      <c r="K9" s="64"/>
      <c r="L9" s="64"/>
      <c r="M9" s="64"/>
      <c r="N9" s="64"/>
      <c r="O9" s="64"/>
      <c r="P9" s="64"/>
      <c r="Q9" s="64"/>
      <c r="R9" s="64"/>
      <c r="S9" s="64"/>
    </row>
    <row r="11" spans="1:19" s="60" customFormat="1">
      <c r="A11" s="226" t="s">
        <v>127</v>
      </c>
      <c r="B11" s="59"/>
      <c r="D11" s="61"/>
      <c r="E11" s="62"/>
      <c r="F11" s="63"/>
      <c r="G11" s="64"/>
      <c r="H11" s="64"/>
      <c r="I11" s="64"/>
      <c r="J11" s="64"/>
      <c r="K11" s="64"/>
      <c r="L11" s="64"/>
      <c r="M11" s="64"/>
      <c r="N11" s="64"/>
      <c r="O11" s="64"/>
      <c r="P11" s="64"/>
      <c r="Q11" s="64"/>
      <c r="R11" s="64"/>
      <c r="S11" s="64"/>
    </row>
    <row r="12" spans="1:19" s="60" customFormat="1">
      <c r="A12" s="226" t="s">
        <v>133</v>
      </c>
      <c r="B12" s="59"/>
      <c r="D12" s="61"/>
      <c r="E12" s="62"/>
      <c r="F12" s="63"/>
      <c r="G12" s="64"/>
      <c r="H12" s="64"/>
      <c r="I12" s="64"/>
      <c r="J12" s="64"/>
      <c r="K12" s="64"/>
      <c r="L12" s="64"/>
      <c r="M12" s="64"/>
      <c r="N12" s="64"/>
      <c r="O12" s="64"/>
      <c r="P12" s="64"/>
      <c r="Q12" s="64"/>
      <c r="R12" s="64"/>
      <c r="S12" s="64"/>
    </row>
    <row r="14" spans="1:19" s="68" customFormat="1">
      <c r="A14" s="226" t="s">
        <v>134</v>
      </c>
      <c r="B14" s="59"/>
      <c r="C14" s="60"/>
      <c r="D14" s="61"/>
      <c r="E14" s="62"/>
      <c r="F14" s="65"/>
      <c r="G14" s="66"/>
      <c r="H14" s="66"/>
      <c r="I14" s="67"/>
      <c r="J14" s="67"/>
      <c r="K14" s="67"/>
      <c r="L14" s="67"/>
      <c r="M14" s="67"/>
      <c r="N14" s="67"/>
      <c r="O14" s="67"/>
      <c r="P14" s="67"/>
      <c r="Q14" s="67"/>
      <c r="R14" s="67"/>
      <c r="S14" s="67"/>
    </row>
    <row r="15" spans="1:19" s="68" customFormat="1">
      <c r="A15" s="226" t="s">
        <v>206</v>
      </c>
      <c r="B15" s="59"/>
      <c r="C15" s="60"/>
      <c r="D15" s="61"/>
      <c r="E15" s="62"/>
      <c r="F15" s="65"/>
      <c r="G15" s="66"/>
      <c r="H15" s="66"/>
      <c r="I15" s="67"/>
      <c r="J15" s="67"/>
      <c r="K15" s="67"/>
      <c r="L15" s="67"/>
      <c r="M15" s="67"/>
      <c r="N15" s="67"/>
      <c r="O15" s="67"/>
      <c r="P15" s="67"/>
      <c r="Q15" s="67"/>
      <c r="R15" s="67"/>
      <c r="S15" s="67"/>
    </row>
    <row r="16" spans="1:19" s="69" customFormat="1">
      <c r="A16" s="58"/>
      <c r="B16" s="59"/>
      <c r="C16" s="60"/>
      <c r="D16" s="61"/>
      <c r="E16" s="62"/>
      <c r="F16" s="65"/>
      <c r="G16" s="66"/>
      <c r="H16" s="66"/>
      <c r="I16" s="67"/>
      <c r="J16" s="67"/>
      <c r="K16" s="67"/>
      <c r="L16" s="67"/>
      <c r="M16" s="67"/>
      <c r="N16" s="67"/>
      <c r="O16" s="67"/>
      <c r="P16" s="67"/>
      <c r="Q16" s="67"/>
      <c r="R16" s="67"/>
      <c r="S16" s="67"/>
    </row>
    <row r="17" spans="1:19" s="69" customFormat="1">
      <c r="A17" s="58"/>
      <c r="B17" s="59"/>
      <c r="C17" s="60"/>
      <c r="D17" s="61"/>
      <c r="E17" s="62"/>
      <c r="F17" s="65"/>
      <c r="G17" s="66"/>
      <c r="H17" s="66"/>
      <c r="I17" s="67"/>
      <c r="J17" s="67"/>
      <c r="K17" s="67"/>
      <c r="L17" s="67"/>
      <c r="M17" s="67"/>
      <c r="N17" s="67"/>
      <c r="O17" s="67"/>
      <c r="P17" s="67"/>
      <c r="Q17" s="67"/>
      <c r="R17" s="67"/>
      <c r="S17" s="67"/>
    </row>
    <row r="18" spans="1:19" s="68" customFormat="1">
      <c r="A18" s="58"/>
      <c r="B18" s="59"/>
      <c r="C18" s="60"/>
      <c r="D18" s="61"/>
      <c r="E18" s="62"/>
      <c r="F18" s="65"/>
      <c r="G18" s="66"/>
      <c r="H18" s="66"/>
      <c r="I18" s="67"/>
      <c r="J18" s="67"/>
      <c r="K18" s="67"/>
      <c r="L18" s="67"/>
      <c r="M18" s="67"/>
      <c r="N18" s="67"/>
      <c r="O18" s="67"/>
      <c r="P18" s="67"/>
      <c r="Q18" s="67"/>
      <c r="R18" s="67"/>
      <c r="S18" s="67"/>
    </row>
    <row r="19" spans="1:19" s="68" customFormat="1">
      <c r="A19" s="58"/>
      <c r="B19" s="59"/>
      <c r="C19" s="60"/>
      <c r="D19" s="61"/>
      <c r="E19" s="62"/>
      <c r="F19" s="65"/>
      <c r="G19" s="66"/>
      <c r="H19" s="66"/>
      <c r="I19" s="67"/>
      <c r="J19" s="67"/>
      <c r="K19" s="67"/>
      <c r="L19" s="67"/>
      <c r="M19" s="67"/>
      <c r="N19" s="67"/>
      <c r="O19" s="67"/>
      <c r="P19" s="67"/>
      <c r="Q19" s="67"/>
      <c r="R19" s="67"/>
      <c r="S19" s="67"/>
    </row>
    <row r="20" spans="1:19" s="69" customFormat="1">
      <c r="A20" s="58"/>
      <c r="B20" s="59"/>
      <c r="C20" s="60"/>
      <c r="D20" s="61"/>
      <c r="E20" s="62"/>
      <c r="F20" s="65"/>
      <c r="G20" s="66"/>
      <c r="H20" s="66"/>
      <c r="I20" s="67"/>
      <c r="J20" s="67"/>
      <c r="K20" s="67"/>
      <c r="L20" s="67"/>
      <c r="M20" s="67"/>
      <c r="N20" s="67"/>
      <c r="O20" s="67"/>
      <c r="P20" s="67"/>
      <c r="Q20" s="67"/>
      <c r="R20" s="67"/>
      <c r="S20" s="67"/>
    </row>
    <row r="21" spans="1:19" s="69" customFormat="1">
      <c r="A21" s="58"/>
      <c r="B21" s="59"/>
      <c r="C21" s="60"/>
      <c r="D21" s="61"/>
      <c r="E21" s="62"/>
      <c r="F21" s="65"/>
      <c r="G21" s="66"/>
      <c r="H21" s="66"/>
      <c r="I21" s="67"/>
      <c r="J21" s="67"/>
      <c r="K21" s="67"/>
      <c r="L21" s="67"/>
      <c r="M21" s="67"/>
      <c r="N21" s="67"/>
      <c r="O21" s="67"/>
      <c r="P21" s="67"/>
      <c r="Q21" s="67"/>
      <c r="R21" s="67"/>
      <c r="S21" s="67"/>
    </row>
    <row r="22" spans="1:19" s="68" customFormat="1">
      <c r="A22" s="58"/>
      <c r="B22" s="59"/>
      <c r="C22" s="60"/>
      <c r="D22" s="61"/>
      <c r="E22" s="62"/>
      <c r="F22" s="65"/>
      <c r="G22" s="66"/>
      <c r="H22" s="66"/>
      <c r="I22" s="67"/>
      <c r="J22" s="67"/>
      <c r="K22" s="67"/>
      <c r="L22" s="67"/>
      <c r="M22" s="67"/>
      <c r="N22" s="67"/>
      <c r="O22" s="67"/>
      <c r="P22" s="67"/>
      <c r="Q22" s="67"/>
      <c r="R22" s="67"/>
      <c r="S22" s="67"/>
    </row>
    <row r="23" spans="1:19" s="69" customFormat="1">
      <c r="A23" s="58"/>
      <c r="B23" s="59"/>
      <c r="C23" s="60"/>
      <c r="D23" s="61"/>
      <c r="E23" s="62"/>
      <c r="F23" s="65"/>
      <c r="G23" s="66"/>
      <c r="H23" s="66"/>
      <c r="I23" s="67"/>
      <c r="J23" s="67"/>
      <c r="K23" s="67"/>
      <c r="L23" s="67"/>
      <c r="M23" s="67"/>
      <c r="N23" s="67"/>
      <c r="O23" s="67"/>
      <c r="P23" s="67"/>
      <c r="Q23" s="67"/>
      <c r="R23" s="67"/>
      <c r="S23" s="67"/>
    </row>
    <row r="24" spans="1:19" s="69" customFormat="1" ht="20.25">
      <c r="A24" s="427" t="s">
        <v>236</v>
      </c>
      <c r="B24" s="427"/>
      <c r="C24" s="427"/>
      <c r="D24" s="427"/>
      <c r="E24" s="427"/>
      <c r="F24" s="65"/>
      <c r="G24" s="66"/>
      <c r="H24" s="66"/>
      <c r="I24" s="67"/>
      <c r="J24" s="67"/>
      <c r="K24" s="67"/>
      <c r="L24" s="67"/>
      <c r="M24" s="67"/>
      <c r="N24" s="67"/>
      <c r="O24" s="67"/>
      <c r="P24" s="67"/>
      <c r="Q24" s="67"/>
      <c r="R24" s="67"/>
      <c r="S24" s="67"/>
    </row>
    <row r="25" spans="1:19" s="69" customFormat="1" ht="20.25">
      <c r="A25" s="426" t="s">
        <v>237</v>
      </c>
      <c r="B25" s="427"/>
      <c r="C25" s="427"/>
      <c r="D25" s="427"/>
      <c r="E25" s="427"/>
      <c r="F25" s="65"/>
      <c r="G25" s="66"/>
      <c r="H25" s="66"/>
      <c r="I25" s="67"/>
      <c r="J25" s="67"/>
      <c r="K25" s="67"/>
      <c r="L25" s="67"/>
      <c r="M25" s="67"/>
      <c r="N25" s="67"/>
      <c r="O25" s="67"/>
      <c r="P25" s="67"/>
      <c r="Q25" s="67"/>
      <c r="R25" s="67"/>
      <c r="S25" s="67"/>
    </row>
    <row r="26" spans="1:19" s="69" customFormat="1" ht="20.25">
      <c r="A26" s="427" t="s">
        <v>128</v>
      </c>
      <c r="B26" s="427"/>
      <c r="C26" s="427"/>
      <c r="D26" s="427"/>
      <c r="E26" s="427"/>
      <c r="F26" s="65"/>
      <c r="G26" s="66"/>
      <c r="H26" s="66"/>
      <c r="I26" s="67"/>
      <c r="J26" s="67"/>
      <c r="K26" s="67"/>
      <c r="L26" s="67"/>
      <c r="M26" s="67"/>
      <c r="N26" s="67"/>
      <c r="O26" s="67"/>
      <c r="P26" s="67"/>
      <c r="Q26" s="67"/>
      <c r="R26" s="67"/>
      <c r="S26" s="67"/>
    </row>
    <row r="27" spans="1:19" s="69" customFormat="1" ht="15" customHeight="1">
      <c r="A27" s="428"/>
      <c r="B27" s="428"/>
      <c r="C27" s="428"/>
      <c r="D27" s="428"/>
      <c r="E27" s="62"/>
      <c r="F27" s="65"/>
      <c r="G27" s="66"/>
      <c r="H27" s="66"/>
      <c r="I27" s="67"/>
      <c r="J27" s="67"/>
      <c r="K27" s="67"/>
      <c r="L27" s="67"/>
      <c r="M27" s="67"/>
      <c r="N27" s="67"/>
      <c r="O27" s="67"/>
      <c r="P27" s="67"/>
      <c r="Q27" s="67"/>
      <c r="R27" s="67"/>
      <c r="S27" s="67"/>
    </row>
    <row r="28" spans="1:19" s="69" customFormat="1">
      <c r="A28" s="429"/>
      <c r="B28" s="429"/>
      <c r="C28" s="429"/>
      <c r="D28" s="429"/>
      <c r="E28" s="62"/>
      <c r="I28" s="67"/>
      <c r="J28" s="67"/>
      <c r="K28" s="67"/>
      <c r="L28" s="67"/>
      <c r="M28" s="67"/>
      <c r="N28" s="67"/>
      <c r="O28" s="67"/>
      <c r="P28" s="67"/>
      <c r="Q28" s="67"/>
      <c r="R28" s="67"/>
      <c r="S28" s="67"/>
    </row>
    <row r="29" spans="1:19" s="69" customFormat="1" ht="15" customHeight="1">
      <c r="A29" s="428"/>
      <c r="B29" s="428"/>
      <c r="C29" s="428"/>
      <c r="D29" s="428"/>
      <c r="E29" s="58"/>
      <c r="I29" s="67"/>
      <c r="J29" s="67"/>
      <c r="K29" s="67"/>
      <c r="L29" s="67"/>
      <c r="M29" s="67"/>
      <c r="N29" s="67"/>
      <c r="O29" s="67"/>
      <c r="P29" s="67"/>
      <c r="Q29" s="67"/>
      <c r="R29" s="67"/>
      <c r="S29" s="67"/>
    </row>
    <row r="30" spans="1:19" s="69" customFormat="1">
      <c r="A30" s="429"/>
      <c r="B30" s="429"/>
      <c r="C30" s="429"/>
      <c r="D30" s="429"/>
      <c r="E30" s="62"/>
      <c r="I30" s="67"/>
      <c r="J30" s="67"/>
      <c r="K30" s="67"/>
      <c r="L30" s="67"/>
      <c r="M30" s="67"/>
      <c r="N30" s="67"/>
      <c r="O30" s="67"/>
      <c r="P30" s="67"/>
      <c r="Q30" s="67"/>
      <c r="R30" s="67"/>
      <c r="S30" s="67"/>
    </row>
    <row r="31" spans="1:19" s="69" customFormat="1" ht="15" customHeight="1">
      <c r="A31" s="428"/>
      <c r="B31" s="428"/>
      <c r="C31" s="428"/>
      <c r="D31" s="428"/>
      <c r="E31" s="62"/>
      <c r="F31" s="65"/>
      <c r="G31" s="66"/>
      <c r="H31" s="66"/>
      <c r="I31" s="67"/>
      <c r="J31" s="67"/>
      <c r="K31" s="67"/>
      <c r="L31" s="67"/>
      <c r="M31" s="67"/>
      <c r="N31" s="67"/>
      <c r="O31" s="67"/>
      <c r="P31" s="67"/>
      <c r="Q31" s="67"/>
      <c r="R31" s="67"/>
      <c r="S31" s="67"/>
    </row>
    <row r="32" spans="1:19" s="69" customFormat="1">
      <c r="A32" s="429"/>
      <c r="B32" s="429"/>
      <c r="C32" s="429"/>
      <c r="D32" s="429"/>
      <c r="E32" s="62"/>
      <c r="I32" s="67"/>
      <c r="J32" s="67"/>
      <c r="K32" s="67"/>
      <c r="L32" s="67"/>
      <c r="M32" s="67"/>
      <c r="N32" s="67"/>
      <c r="O32" s="67"/>
      <c r="P32" s="67"/>
      <c r="Q32" s="67"/>
      <c r="R32" s="67"/>
      <c r="S32" s="67"/>
    </row>
    <row r="33" spans="1:19" s="69" customFormat="1" ht="15" customHeight="1">
      <c r="A33" s="428"/>
      <c r="B33" s="428"/>
      <c r="C33" s="428"/>
      <c r="D33" s="428"/>
      <c r="E33" s="58"/>
      <c r="I33" s="67"/>
      <c r="J33" s="67"/>
      <c r="K33" s="67"/>
      <c r="L33" s="67"/>
      <c r="M33" s="67"/>
      <c r="N33" s="67"/>
      <c r="O33" s="67"/>
      <c r="P33" s="67"/>
      <c r="Q33" s="67"/>
      <c r="R33" s="67"/>
      <c r="S33" s="67"/>
    </row>
    <row r="34" spans="1:19" s="69" customFormat="1">
      <c r="A34" s="429"/>
      <c r="B34" s="429"/>
      <c r="C34" s="429"/>
      <c r="D34" s="429"/>
      <c r="E34" s="62"/>
      <c r="I34" s="67"/>
      <c r="J34" s="67"/>
      <c r="K34" s="67"/>
      <c r="L34" s="67"/>
      <c r="M34" s="67"/>
      <c r="N34" s="67"/>
      <c r="O34" s="67"/>
      <c r="P34" s="67"/>
      <c r="Q34" s="67"/>
      <c r="R34" s="67"/>
      <c r="S34" s="67"/>
    </row>
    <row r="35" spans="1:19" s="69" customFormat="1">
      <c r="A35" s="429"/>
      <c r="B35" s="429"/>
      <c r="C35" s="429"/>
      <c r="D35" s="429"/>
      <c r="E35" s="62"/>
      <c r="I35" s="67"/>
      <c r="J35" s="67"/>
      <c r="K35" s="67"/>
      <c r="L35" s="67"/>
      <c r="M35" s="67"/>
      <c r="N35" s="67"/>
      <c r="O35" s="67"/>
      <c r="P35" s="67"/>
      <c r="Q35" s="67"/>
      <c r="R35" s="67"/>
      <c r="S35" s="67"/>
    </row>
    <row r="36" spans="1:19" s="69" customFormat="1">
      <c r="A36" s="58"/>
      <c r="B36" s="59"/>
      <c r="C36" s="60"/>
      <c r="D36" s="61"/>
      <c r="E36" s="62"/>
      <c r="F36" s="65"/>
      <c r="G36" s="66"/>
      <c r="H36" s="66"/>
      <c r="I36" s="67"/>
      <c r="J36" s="67"/>
      <c r="K36" s="67"/>
      <c r="L36" s="67"/>
      <c r="M36" s="67"/>
      <c r="N36" s="67"/>
      <c r="O36" s="67"/>
      <c r="P36" s="67"/>
      <c r="Q36" s="67"/>
      <c r="R36" s="67"/>
      <c r="S36" s="67"/>
    </row>
    <row r="37" spans="1:19" s="69" customFormat="1">
      <c r="A37" s="58"/>
      <c r="B37" s="59"/>
      <c r="C37" s="60"/>
      <c r="D37" s="61"/>
      <c r="E37" s="62"/>
      <c r="F37" s="65"/>
      <c r="G37" s="66"/>
      <c r="H37" s="66"/>
      <c r="I37" s="67"/>
      <c r="J37" s="67"/>
      <c r="K37" s="67"/>
      <c r="L37" s="67"/>
      <c r="M37" s="67"/>
      <c r="N37" s="67"/>
      <c r="O37" s="67"/>
      <c r="P37" s="67"/>
      <c r="Q37" s="67"/>
      <c r="R37" s="67"/>
      <c r="S37" s="67"/>
    </row>
    <row r="38" spans="1:19" s="69" customFormat="1">
      <c r="A38" s="58"/>
      <c r="B38" s="228" t="s">
        <v>129</v>
      </c>
      <c r="C38" s="60"/>
      <c r="D38" s="61"/>
      <c r="E38" s="62"/>
      <c r="F38" s="65"/>
      <c r="G38" s="66"/>
      <c r="H38" s="66"/>
      <c r="I38" s="67"/>
      <c r="J38" s="67"/>
      <c r="K38" s="67"/>
      <c r="L38" s="67"/>
      <c r="M38" s="67"/>
      <c r="N38" s="67"/>
      <c r="O38" s="67"/>
      <c r="P38" s="67"/>
      <c r="Q38" s="67"/>
      <c r="R38" s="67"/>
      <c r="S38" s="67"/>
    </row>
    <row r="39" spans="1:19" s="69" customFormat="1">
      <c r="A39" s="58"/>
      <c r="B39" s="228" t="s">
        <v>130</v>
      </c>
      <c r="C39" s="60"/>
      <c r="D39" s="61"/>
      <c r="E39" s="62"/>
      <c r="F39" s="65"/>
      <c r="G39" s="66"/>
      <c r="H39" s="66"/>
      <c r="I39" s="67"/>
      <c r="J39" s="67"/>
      <c r="K39" s="67"/>
      <c r="L39" s="67"/>
      <c r="M39" s="67"/>
      <c r="N39" s="67"/>
      <c r="O39" s="67"/>
      <c r="P39" s="67"/>
      <c r="Q39" s="67"/>
      <c r="R39" s="67"/>
      <c r="S39" s="67"/>
    </row>
    <row r="40" spans="1:19" s="69" customFormat="1">
      <c r="A40" s="58"/>
      <c r="B40" s="59"/>
      <c r="C40" s="60"/>
      <c r="D40" s="61"/>
      <c r="E40" s="62"/>
      <c r="F40" s="65"/>
      <c r="G40" s="66"/>
      <c r="H40" s="66"/>
      <c r="I40" s="67"/>
      <c r="J40" s="67"/>
      <c r="K40" s="67"/>
      <c r="L40" s="67"/>
      <c r="M40" s="67"/>
      <c r="N40" s="67"/>
      <c r="O40" s="67"/>
      <c r="P40" s="67"/>
      <c r="Q40" s="67"/>
      <c r="R40" s="67"/>
      <c r="S40" s="67"/>
    </row>
    <row r="41" spans="1:19" s="70" customFormat="1">
      <c r="B41" s="228" t="s">
        <v>135</v>
      </c>
      <c r="C41" s="228"/>
      <c r="D41" s="228"/>
      <c r="E41" s="62"/>
      <c r="F41" s="71"/>
      <c r="G41" s="72"/>
      <c r="H41" s="72"/>
      <c r="I41" s="73"/>
      <c r="J41" s="73"/>
      <c r="K41" s="73"/>
      <c r="L41" s="73"/>
      <c r="M41" s="73"/>
      <c r="N41" s="73"/>
      <c r="O41" s="73"/>
      <c r="P41" s="73"/>
      <c r="Q41" s="73"/>
      <c r="R41" s="73"/>
      <c r="S41" s="73"/>
    </row>
    <row r="42" spans="1:19" s="70" customFormat="1">
      <c r="A42" s="58"/>
      <c r="B42" s="228" t="s">
        <v>194</v>
      </c>
      <c r="C42" s="228"/>
      <c r="D42" s="228"/>
      <c r="E42" s="62"/>
      <c r="F42" s="71"/>
      <c r="G42" s="72"/>
      <c r="H42" s="72"/>
      <c r="I42" s="73"/>
      <c r="J42" s="73"/>
      <c r="K42" s="73"/>
      <c r="L42" s="73"/>
      <c r="M42" s="73"/>
      <c r="N42" s="73"/>
      <c r="O42" s="73"/>
      <c r="P42" s="73"/>
      <c r="Q42" s="73"/>
      <c r="R42" s="73"/>
      <c r="S42" s="73"/>
    </row>
    <row r="43" spans="1:19" s="70" customFormat="1">
      <c r="A43" s="58"/>
      <c r="B43" s="59"/>
      <c r="C43" s="60"/>
      <c r="D43" s="61"/>
      <c r="E43" s="62"/>
      <c r="F43" s="71"/>
      <c r="G43" s="72"/>
      <c r="H43" s="72"/>
      <c r="I43" s="73"/>
      <c r="J43" s="73"/>
      <c r="K43" s="73"/>
      <c r="L43" s="73"/>
      <c r="M43" s="73"/>
      <c r="N43" s="73"/>
      <c r="O43" s="73"/>
      <c r="P43" s="73"/>
      <c r="Q43" s="73"/>
      <c r="R43" s="73"/>
      <c r="S43" s="73"/>
    </row>
    <row r="44" spans="1:19" s="70" customFormat="1">
      <c r="B44" s="228" t="s">
        <v>131</v>
      </c>
      <c r="C44" s="228"/>
      <c r="D44" s="228"/>
      <c r="E44" s="62"/>
      <c r="F44" s="71"/>
      <c r="G44" s="72"/>
      <c r="H44" s="72"/>
      <c r="I44" s="73"/>
      <c r="J44" s="73"/>
      <c r="K44" s="73"/>
      <c r="L44" s="73"/>
      <c r="M44" s="73"/>
      <c r="N44" s="73"/>
      <c r="O44" s="73"/>
      <c r="P44" s="73"/>
      <c r="Q44" s="73"/>
      <c r="R44" s="73"/>
      <c r="S44" s="73"/>
    </row>
    <row r="45" spans="1:19" s="70" customFormat="1">
      <c r="A45" s="58"/>
      <c r="B45" s="228" t="s">
        <v>132</v>
      </c>
      <c r="C45" s="228"/>
      <c r="D45" s="228"/>
      <c r="E45" s="62"/>
      <c r="F45" s="71"/>
      <c r="G45" s="72"/>
      <c r="H45" s="72"/>
      <c r="I45" s="73"/>
      <c r="J45" s="73"/>
      <c r="K45" s="73"/>
      <c r="L45" s="73"/>
      <c r="M45" s="73"/>
      <c r="N45" s="73"/>
      <c r="O45" s="73"/>
      <c r="P45" s="73"/>
      <c r="Q45" s="73"/>
      <c r="R45" s="73"/>
      <c r="S45" s="73"/>
    </row>
    <row r="46" spans="1:19" s="70" customFormat="1">
      <c r="A46" s="58"/>
      <c r="B46" s="59"/>
      <c r="C46" s="60"/>
      <c r="D46" s="61"/>
      <c r="E46" s="62"/>
      <c r="F46" s="71"/>
      <c r="G46" s="72"/>
      <c r="H46" s="72"/>
      <c r="I46" s="73"/>
      <c r="J46" s="73"/>
      <c r="K46" s="73"/>
      <c r="L46" s="73"/>
      <c r="M46" s="73"/>
      <c r="N46" s="73"/>
      <c r="O46" s="73"/>
      <c r="P46" s="73"/>
      <c r="Q46" s="73"/>
      <c r="R46" s="73"/>
      <c r="S46" s="73"/>
    </row>
    <row r="47" spans="1:19" s="70" customFormat="1">
      <c r="A47" s="58"/>
      <c r="B47" s="59"/>
      <c r="C47" s="60"/>
      <c r="D47" s="61"/>
      <c r="E47" s="62"/>
      <c r="F47" s="71"/>
      <c r="G47" s="72"/>
      <c r="H47" s="72"/>
      <c r="I47" s="73"/>
      <c r="J47" s="73"/>
      <c r="K47" s="73"/>
      <c r="L47" s="73"/>
      <c r="M47" s="73"/>
      <c r="N47" s="73"/>
      <c r="O47" s="73"/>
      <c r="P47" s="73"/>
      <c r="Q47" s="73"/>
      <c r="R47" s="73"/>
      <c r="S47" s="73"/>
    </row>
    <row r="48" spans="1:19" s="70" customFormat="1">
      <c r="A48" s="58"/>
      <c r="B48" s="59"/>
      <c r="C48" s="60"/>
      <c r="D48" s="61"/>
      <c r="E48" s="62"/>
      <c r="F48" s="71"/>
      <c r="G48" s="72"/>
      <c r="H48" s="72"/>
      <c r="I48" s="73"/>
      <c r="J48" s="73"/>
      <c r="K48" s="73"/>
      <c r="L48" s="73"/>
      <c r="M48" s="73"/>
      <c r="N48" s="73"/>
      <c r="O48" s="73"/>
      <c r="P48" s="73"/>
      <c r="Q48" s="73"/>
      <c r="R48" s="73"/>
      <c r="S48" s="73"/>
    </row>
    <row r="49" spans="1:19" s="70" customFormat="1">
      <c r="A49" s="58"/>
      <c r="B49" s="59"/>
      <c r="C49" s="60"/>
      <c r="D49" s="61"/>
      <c r="E49" s="62"/>
      <c r="F49" s="71"/>
      <c r="G49" s="72"/>
      <c r="H49" s="72"/>
      <c r="I49" s="73"/>
      <c r="J49" s="73"/>
      <c r="K49" s="73"/>
      <c r="L49" s="73"/>
      <c r="M49" s="73"/>
      <c r="N49" s="73"/>
      <c r="O49" s="73"/>
      <c r="P49" s="73"/>
      <c r="Q49" s="73"/>
      <c r="R49" s="73"/>
      <c r="S49" s="73"/>
    </row>
    <row r="50" spans="1:19" s="70" customFormat="1">
      <c r="A50" s="58"/>
      <c r="B50" s="59"/>
      <c r="C50" s="60"/>
      <c r="D50" s="61"/>
      <c r="E50" s="62"/>
      <c r="F50" s="71"/>
      <c r="G50" s="72"/>
      <c r="H50" s="72"/>
      <c r="I50" s="73"/>
      <c r="J50" s="73"/>
      <c r="K50" s="73"/>
      <c r="L50" s="73"/>
      <c r="M50" s="73"/>
      <c r="N50" s="73"/>
      <c r="O50" s="73"/>
      <c r="P50" s="73"/>
      <c r="Q50" s="73"/>
      <c r="R50" s="73"/>
      <c r="S50" s="73"/>
    </row>
    <row r="51" spans="1:19" s="70" customFormat="1">
      <c r="A51" s="58"/>
      <c r="B51" s="59"/>
      <c r="C51" s="60"/>
      <c r="D51" s="61"/>
      <c r="E51" s="62"/>
      <c r="F51" s="71"/>
      <c r="G51" s="72"/>
      <c r="H51" s="72"/>
      <c r="I51" s="73"/>
      <c r="J51" s="73"/>
      <c r="K51" s="73"/>
      <c r="L51" s="73"/>
      <c r="M51" s="73"/>
      <c r="N51" s="73"/>
      <c r="O51" s="73"/>
      <c r="P51" s="73"/>
      <c r="Q51" s="73"/>
      <c r="R51" s="73"/>
      <c r="S51" s="73"/>
    </row>
    <row r="52" spans="1:19" s="70" customFormat="1">
      <c r="A52" s="229" t="s">
        <v>203</v>
      </c>
      <c r="B52" s="59"/>
      <c r="C52" s="60"/>
      <c r="D52" s="61"/>
      <c r="E52" s="62"/>
      <c r="F52" s="71"/>
      <c r="G52" s="72"/>
      <c r="H52" s="72"/>
      <c r="I52" s="73"/>
      <c r="J52" s="73"/>
      <c r="K52" s="73"/>
      <c r="L52" s="73"/>
      <c r="M52" s="73"/>
      <c r="N52" s="73"/>
      <c r="O52" s="73"/>
      <c r="P52" s="73"/>
      <c r="Q52" s="73"/>
      <c r="R52" s="73"/>
      <c r="S52" s="73"/>
    </row>
    <row r="53" spans="1:19" s="70" customFormat="1">
      <c r="A53" s="58"/>
      <c r="B53" s="59"/>
      <c r="C53" s="60"/>
      <c r="D53" s="61"/>
      <c r="E53" s="62"/>
      <c r="F53" s="71"/>
      <c r="G53" s="72"/>
      <c r="H53" s="72"/>
      <c r="I53" s="73"/>
      <c r="J53" s="73"/>
      <c r="K53" s="73"/>
      <c r="L53" s="73"/>
      <c r="M53" s="73"/>
      <c r="N53" s="73"/>
      <c r="O53" s="73"/>
      <c r="P53" s="73"/>
      <c r="Q53" s="73"/>
      <c r="R53" s="73"/>
      <c r="S53" s="73"/>
    </row>
  </sheetData>
  <sheetProtection password="CC29" sheet="1" formatCells="0" formatColumns="0" insertRows="0"/>
  <mergeCells count="11">
    <mergeCell ref="A4:B4"/>
    <mergeCell ref="A8:B8"/>
    <mergeCell ref="A25:E25"/>
    <mergeCell ref="A33:D34"/>
    <mergeCell ref="A35:D35"/>
    <mergeCell ref="A24:E24"/>
    <mergeCell ref="A26:E26"/>
    <mergeCell ref="A27:D28"/>
    <mergeCell ref="A29:D30"/>
    <mergeCell ref="A31:D32"/>
    <mergeCell ref="A9:B9"/>
  </mergeCells>
  <pageMargins left="0.78740157480314965" right="0" top="0.59055118110236227" bottom="0.39370078740157483" header="0.15748031496062992" footer="0.19685039370078741"/>
  <pageSetup paperSize="9" scale="92" orientation="portrait" useFirstPageNumber="1"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4"/>
  <sheetViews>
    <sheetView topLeftCell="A7" zoomScaleNormal="100" zoomScaleSheetLayoutView="100" workbookViewId="0">
      <selection activeCell="B26" sqref="B26"/>
    </sheetView>
  </sheetViews>
  <sheetFormatPr defaultColWidth="9.140625" defaultRowHeight="12.75"/>
  <cols>
    <col min="1" max="1" width="3" style="224" bestFit="1" customWidth="1"/>
    <col min="2" max="2" width="80.7109375" style="225" customWidth="1"/>
    <col min="3" max="3" width="7.7109375" style="211" customWidth="1"/>
    <col min="4" max="4" width="12.28515625" style="212" customWidth="1"/>
    <col min="5" max="5" width="9.140625" style="213"/>
    <col min="6" max="6" width="13.140625" style="200" customWidth="1"/>
    <col min="7" max="16384" width="9.140625" style="200"/>
  </cols>
  <sheetData>
    <row r="1" spans="1:6" ht="15">
      <c r="A1" s="195"/>
      <c r="B1" s="196" t="s">
        <v>238</v>
      </c>
      <c r="C1" s="197"/>
      <c r="D1" s="198"/>
      <c r="E1" s="199"/>
    </row>
    <row r="2" spans="1:6" ht="15">
      <c r="A2" s="195"/>
      <c r="B2" s="196" t="s">
        <v>276</v>
      </c>
      <c r="C2" s="197"/>
      <c r="D2" s="198"/>
      <c r="E2" s="199"/>
    </row>
    <row r="3" spans="1:6">
      <c r="A3" s="195"/>
      <c r="B3" s="201"/>
      <c r="C3" s="202"/>
      <c r="D3" s="197"/>
      <c r="E3" s="198"/>
      <c r="F3" s="199"/>
    </row>
    <row r="4" spans="1:6" s="209" customFormat="1">
      <c r="A4" s="203"/>
      <c r="B4" s="204" t="s">
        <v>11</v>
      </c>
      <c r="C4" s="205"/>
      <c r="D4" s="206"/>
      <c r="E4" s="207"/>
      <c r="F4" s="208"/>
    </row>
    <row r="6" spans="1:6" ht="51">
      <c r="A6" s="195">
        <v>1</v>
      </c>
      <c r="B6" s="201" t="s">
        <v>122</v>
      </c>
      <c r="C6" s="210"/>
      <c r="D6" s="210"/>
      <c r="E6" s="210"/>
      <c r="F6" s="210"/>
    </row>
    <row r="7" spans="1:6">
      <c r="A7" s="195">
        <f>A6+1</f>
        <v>2</v>
      </c>
      <c r="B7" s="201" t="s">
        <v>23</v>
      </c>
    </row>
    <row r="8" spans="1:6" ht="25.5">
      <c r="A8" s="195">
        <f t="shared" ref="A8:A26" si="0">A7+1</f>
        <v>3</v>
      </c>
      <c r="B8" s="201" t="s">
        <v>19</v>
      </c>
    </row>
    <row r="9" spans="1:6">
      <c r="A9" s="195">
        <f t="shared" si="0"/>
        <v>4</v>
      </c>
      <c r="B9" s="201" t="s">
        <v>20</v>
      </c>
    </row>
    <row r="10" spans="1:6" ht="38.25">
      <c r="A10" s="195">
        <f>A9+1</f>
        <v>5</v>
      </c>
      <c r="B10" s="201" t="s">
        <v>24</v>
      </c>
    </row>
    <row r="11" spans="1:6" ht="25.5">
      <c r="A11" s="195">
        <f t="shared" si="0"/>
        <v>6</v>
      </c>
      <c r="B11" s="201" t="s">
        <v>21</v>
      </c>
    </row>
    <row r="12" spans="1:6" ht="38.25">
      <c r="A12" s="195">
        <f t="shared" si="0"/>
        <v>7</v>
      </c>
      <c r="B12" s="201" t="s">
        <v>22</v>
      </c>
    </row>
    <row r="13" spans="1:6" ht="63.75">
      <c r="A13" s="195">
        <f t="shared" si="0"/>
        <v>8</v>
      </c>
      <c r="B13" s="201" t="s">
        <v>123</v>
      </c>
    </row>
    <row r="14" spans="1:6" ht="51">
      <c r="A14" s="195">
        <f t="shared" si="0"/>
        <v>9</v>
      </c>
      <c r="B14" s="201" t="s">
        <v>29</v>
      </c>
    </row>
    <row r="15" spans="1:6">
      <c r="A15" s="195">
        <f t="shared" si="0"/>
        <v>10</v>
      </c>
      <c r="B15" s="214" t="s">
        <v>1</v>
      </c>
    </row>
    <row r="16" spans="1:6" ht="63.75">
      <c r="A16" s="195">
        <f t="shared" si="0"/>
        <v>11</v>
      </c>
      <c r="B16" s="214" t="s">
        <v>30</v>
      </c>
    </row>
    <row r="17" spans="1:5" ht="25.5">
      <c r="A17" s="195">
        <f t="shared" si="0"/>
        <v>12</v>
      </c>
      <c r="B17" s="214" t="s">
        <v>25</v>
      </c>
    </row>
    <row r="18" spans="1:5" ht="25.5">
      <c r="A18" s="195">
        <f t="shared" si="0"/>
        <v>13</v>
      </c>
      <c r="B18" s="201" t="s">
        <v>2</v>
      </c>
    </row>
    <row r="19" spans="1:5" ht="38.25">
      <c r="A19" s="195">
        <f t="shared" si="0"/>
        <v>14</v>
      </c>
      <c r="B19" s="201" t="s">
        <v>124</v>
      </c>
    </row>
    <row r="20" spans="1:5">
      <c r="A20" s="195">
        <f t="shared" si="0"/>
        <v>15</v>
      </c>
      <c r="B20" s="201" t="s">
        <v>3</v>
      </c>
    </row>
    <row r="21" spans="1:5" ht="25.5">
      <c r="A21" s="195">
        <f t="shared" si="0"/>
        <v>16</v>
      </c>
      <c r="B21" s="201" t="s">
        <v>4</v>
      </c>
    </row>
    <row r="22" spans="1:5" ht="25.5">
      <c r="A22" s="195">
        <f t="shared" si="0"/>
        <v>17</v>
      </c>
      <c r="B22" s="201" t="s">
        <v>5</v>
      </c>
    </row>
    <row r="23" spans="1:5" ht="25.5">
      <c r="A23" s="195">
        <f t="shared" si="0"/>
        <v>18</v>
      </c>
      <c r="B23" s="201" t="s">
        <v>6</v>
      </c>
    </row>
    <row r="24" spans="1:5" ht="25.5">
      <c r="A24" s="195">
        <f t="shared" si="0"/>
        <v>19</v>
      </c>
      <c r="B24" s="201" t="s">
        <v>7</v>
      </c>
    </row>
    <row r="25" spans="1:5" ht="38.25">
      <c r="A25" s="195">
        <f t="shared" si="0"/>
        <v>20</v>
      </c>
      <c r="B25" s="201" t="s">
        <v>8</v>
      </c>
    </row>
    <row r="26" spans="1:5" ht="25.5">
      <c r="A26" s="195">
        <f t="shared" si="0"/>
        <v>21</v>
      </c>
      <c r="B26" s="201" t="s">
        <v>9</v>
      </c>
    </row>
    <row r="27" spans="1:5">
      <c r="A27" s="215"/>
      <c r="B27" s="216"/>
      <c r="C27" s="217"/>
      <c r="D27" s="218"/>
      <c r="E27" s="219"/>
    </row>
    <row r="28" spans="1:5">
      <c r="A28" s="215"/>
      <c r="B28" s="216"/>
      <c r="C28" s="217"/>
      <c r="D28" s="218"/>
      <c r="E28" s="219"/>
    </row>
    <row r="29" spans="1:5">
      <c r="A29" s="215"/>
      <c r="B29" s="216"/>
      <c r="C29" s="217"/>
      <c r="D29" s="218"/>
      <c r="E29" s="219"/>
    </row>
    <row r="30" spans="1:5">
      <c r="A30" s="215"/>
      <c r="B30" s="216"/>
      <c r="C30" s="217"/>
      <c r="D30" s="218"/>
      <c r="E30" s="219"/>
    </row>
    <row r="31" spans="1:5">
      <c r="A31" s="220"/>
      <c r="B31" s="221"/>
      <c r="C31" s="217"/>
      <c r="D31" s="218"/>
      <c r="E31" s="219"/>
    </row>
    <row r="32" spans="1:5">
      <c r="A32" s="220"/>
      <c r="B32" s="221"/>
      <c r="C32" s="217"/>
      <c r="D32" s="218"/>
      <c r="E32" s="219"/>
    </row>
    <row r="33" spans="1:5">
      <c r="A33" s="220"/>
      <c r="B33" s="221"/>
      <c r="C33" s="217"/>
      <c r="D33" s="218"/>
      <c r="E33" s="219"/>
    </row>
    <row r="34" spans="1:5">
      <c r="A34" s="220"/>
      <c r="B34" s="221"/>
      <c r="C34" s="217"/>
      <c r="D34" s="218"/>
      <c r="E34" s="219"/>
    </row>
    <row r="35" spans="1:5">
      <c r="A35" s="220"/>
      <c r="B35" s="222"/>
      <c r="C35" s="217"/>
      <c r="D35" s="218"/>
      <c r="E35" s="219"/>
    </row>
    <row r="36" spans="1:5">
      <c r="A36" s="220"/>
      <c r="B36" s="221"/>
      <c r="C36" s="217"/>
      <c r="D36" s="218"/>
      <c r="E36" s="219"/>
    </row>
    <row r="37" spans="1:5">
      <c r="A37" s="220"/>
      <c r="B37" s="221"/>
      <c r="C37" s="217"/>
      <c r="D37" s="218"/>
      <c r="E37" s="219"/>
    </row>
    <row r="38" spans="1:5">
      <c r="A38" s="220"/>
      <c r="B38" s="221"/>
      <c r="C38" s="217"/>
      <c r="D38" s="218"/>
      <c r="E38" s="219"/>
    </row>
    <row r="39" spans="1:5">
      <c r="A39" s="220"/>
      <c r="B39" s="223"/>
      <c r="C39" s="217"/>
      <c r="D39" s="218"/>
      <c r="E39" s="219"/>
    </row>
    <row r="40" spans="1:5">
      <c r="A40" s="220"/>
      <c r="B40" s="221"/>
      <c r="C40" s="217"/>
      <c r="D40" s="222"/>
      <c r="E40" s="219"/>
    </row>
    <row r="41" spans="1:5">
      <c r="A41" s="220"/>
      <c r="B41" s="221"/>
      <c r="C41" s="217"/>
      <c r="D41" s="218"/>
      <c r="E41" s="219"/>
    </row>
    <row r="42" spans="1:5">
      <c r="A42" s="220"/>
      <c r="B42" s="221"/>
      <c r="C42" s="217"/>
      <c r="D42" s="218"/>
      <c r="E42" s="219"/>
    </row>
    <row r="43" spans="1:5">
      <c r="A43" s="220"/>
      <c r="B43" s="223"/>
      <c r="C43" s="217"/>
      <c r="D43" s="218"/>
      <c r="E43" s="219"/>
    </row>
    <row r="44" spans="1:5">
      <c r="B44" s="210"/>
    </row>
    <row r="45" spans="1:5">
      <c r="B45" s="210"/>
    </row>
    <row r="46" spans="1:5">
      <c r="B46" s="210"/>
    </row>
    <row r="47" spans="1:5">
      <c r="A47" s="200"/>
      <c r="B47" s="210"/>
      <c r="C47" s="200"/>
      <c r="D47" s="200"/>
      <c r="E47" s="200"/>
    </row>
    <row r="48" spans="1:5">
      <c r="A48" s="200"/>
      <c r="B48" s="210"/>
      <c r="C48" s="200"/>
      <c r="D48" s="200"/>
      <c r="E48" s="200"/>
    </row>
    <row r="49" spans="1:5">
      <c r="A49" s="200"/>
      <c r="B49" s="210"/>
      <c r="C49" s="200"/>
      <c r="D49" s="200"/>
      <c r="E49" s="200"/>
    </row>
    <row r="50" spans="1:5">
      <c r="A50" s="200"/>
      <c r="B50" s="210"/>
      <c r="C50" s="200"/>
      <c r="D50" s="200"/>
      <c r="E50" s="200"/>
    </row>
    <row r="51" spans="1:5">
      <c r="A51" s="200"/>
      <c r="B51" s="210"/>
      <c r="C51" s="200"/>
      <c r="D51" s="200"/>
      <c r="E51" s="200"/>
    </row>
    <row r="52" spans="1:5">
      <c r="A52" s="200"/>
      <c r="B52" s="210"/>
      <c r="C52" s="200"/>
      <c r="D52" s="200"/>
      <c r="E52" s="200"/>
    </row>
    <row r="53" spans="1:5">
      <c r="A53" s="200"/>
      <c r="B53" s="210"/>
      <c r="C53" s="200"/>
      <c r="D53" s="200"/>
      <c r="E53" s="200"/>
    </row>
    <row r="54" spans="1:5">
      <c r="A54" s="200"/>
      <c r="B54" s="210"/>
      <c r="C54" s="200"/>
      <c r="D54" s="200"/>
      <c r="E54" s="200"/>
    </row>
    <row r="55" spans="1:5">
      <c r="A55" s="200"/>
      <c r="B55" s="210"/>
      <c r="C55" s="200"/>
      <c r="D55" s="200"/>
      <c r="E55" s="200"/>
    </row>
    <row r="56" spans="1:5">
      <c r="A56" s="200"/>
      <c r="B56" s="210"/>
      <c r="C56" s="200"/>
      <c r="D56" s="200"/>
      <c r="E56" s="200"/>
    </row>
    <row r="57" spans="1:5">
      <c r="A57" s="200"/>
      <c r="B57" s="210"/>
      <c r="C57" s="200"/>
      <c r="D57" s="200"/>
      <c r="E57" s="200"/>
    </row>
    <row r="58" spans="1:5">
      <c r="A58" s="200"/>
      <c r="B58" s="210"/>
      <c r="C58" s="200"/>
      <c r="D58" s="200"/>
      <c r="E58" s="200"/>
    </row>
    <row r="59" spans="1:5">
      <c r="A59" s="200"/>
      <c r="B59" s="210"/>
      <c r="C59" s="200"/>
      <c r="D59" s="200"/>
      <c r="E59" s="200"/>
    </row>
    <row r="60" spans="1:5">
      <c r="A60" s="200"/>
      <c r="B60" s="210"/>
      <c r="C60" s="200"/>
      <c r="D60" s="200"/>
      <c r="E60" s="200"/>
    </row>
    <row r="61" spans="1:5">
      <c r="A61" s="200"/>
      <c r="B61" s="210"/>
      <c r="C61" s="200"/>
      <c r="D61" s="200"/>
      <c r="E61" s="200"/>
    </row>
    <row r="62" spans="1:5">
      <c r="A62" s="200"/>
      <c r="B62" s="210"/>
      <c r="C62" s="200"/>
      <c r="D62" s="200"/>
      <c r="E62" s="200"/>
    </row>
    <row r="63" spans="1:5">
      <c r="A63" s="200"/>
      <c r="B63" s="210"/>
      <c r="C63" s="200"/>
      <c r="D63" s="200"/>
      <c r="E63" s="200"/>
    </row>
    <row r="64" spans="1:5">
      <c r="A64" s="200"/>
      <c r="B64" s="210"/>
      <c r="C64" s="200"/>
      <c r="D64" s="200"/>
      <c r="E64" s="200"/>
    </row>
    <row r="65" spans="1:5">
      <c r="A65" s="200"/>
      <c r="B65" s="210"/>
      <c r="C65" s="200"/>
      <c r="D65" s="200"/>
      <c r="E65" s="200"/>
    </row>
    <row r="66" spans="1:5">
      <c r="A66" s="200"/>
      <c r="B66" s="210"/>
      <c r="C66" s="200"/>
      <c r="D66" s="200"/>
      <c r="E66" s="200"/>
    </row>
    <row r="67" spans="1:5">
      <c r="A67" s="200"/>
      <c r="B67" s="210"/>
      <c r="C67" s="200"/>
      <c r="D67" s="200"/>
      <c r="E67" s="200"/>
    </row>
    <row r="68" spans="1:5">
      <c r="A68" s="200"/>
      <c r="B68" s="210"/>
      <c r="C68" s="200"/>
      <c r="D68" s="200"/>
      <c r="E68" s="200"/>
    </row>
    <row r="69" spans="1:5">
      <c r="A69" s="200"/>
      <c r="B69" s="210"/>
      <c r="C69" s="200"/>
      <c r="D69" s="200"/>
      <c r="E69" s="200"/>
    </row>
    <row r="70" spans="1:5">
      <c r="A70" s="200"/>
      <c r="B70" s="210"/>
      <c r="C70" s="200"/>
      <c r="D70" s="200"/>
      <c r="E70" s="200"/>
    </row>
    <row r="71" spans="1:5">
      <c r="A71" s="200"/>
      <c r="B71" s="210"/>
      <c r="C71" s="200"/>
      <c r="D71" s="200"/>
      <c r="E71" s="200"/>
    </row>
    <row r="72" spans="1:5">
      <c r="A72" s="200"/>
      <c r="B72" s="210"/>
      <c r="C72" s="200"/>
      <c r="D72" s="200"/>
      <c r="E72" s="200"/>
    </row>
    <row r="73" spans="1:5">
      <c r="A73" s="200"/>
      <c r="B73" s="210"/>
      <c r="C73" s="200"/>
      <c r="D73" s="200"/>
      <c r="E73" s="200"/>
    </row>
    <row r="74" spans="1:5">
      <c r="A74" s="200"/>
      <c r="B74" s="210"/>
      <c r="C74" s="200"/>
      <c r="D74" s="200"/>
      <c r="E74" s="200"/>
    </row>
    <row r="75" spans="1:5">
      <c r="A75" s="200"/>
      <c r="B75" s="210"/>
      <c r="C75" s="200"/>
      <c r="D75" s="200"/>
      <c r="E75" s="200"/>
    </row>
    <row r="76" spans="1:5">
      <c r="A76" s="200"/>
      <c r="B76" s="210"/>
      <c r="C76" s="200"/>
      <c r="D76" s="200"/>
      <c r="E76" s="200"/>
    </row>
    <row r="77" spans="1:5">
      <c r="A77" s="200"/>
      <c r="B77" s="210"/>
      <c r="C77" s="200"/>
      <c r="D77" s="200"/>
      <c r="E77" s="200"/>
    </row>
    <row r="78" spans="1:5">
      <c r="A78" s="200"/>
      <c r="B78" s="210"/>
      <c r="C78" s="200"/>
      <c r="D78" s="200"/>
      <c r="E78" s="200"/>
    </row>
    <row r="79" spans="1:5">
      <c r="A79" s="200"/>
      <c r="B79" s="210"/>
      <c r="C79" s="200"/>
      <c r="D79" s="200"/>
      <c r="E79" s="200"/>
    </row>
    <row r="80" spans="1:5">
      <c r="A80" s="200"/>
      <c r="B80" s="210"/>
      <c r="C80" s="200"/>
      <c r="D80" s="200"/>
      <c r="E80" s="200"/>
    </row>
    <row r="81" spans="1:5">
      <c r="A81" s="200"/>
      <c r="B81" s="210"/>
      <c r="C81" s="200"/>
      <c r="D81" s="200"/>
      <c r="E81" s="200"/>
    </row>
    <row r="82" spans="1:5">
      <c r="A82" s="200"/>
      <c r="B82" s="210"/>
      <c r="C82" s="200"/>
      <c r="D82" s="200"/>
      <c r="E82" s="200"/>
    </row>
    <row r="83" spans="1:5">
      <c r="A83" s="200"/>
      <c r="B83" s="210"/>
      <c r="C83" s="200"/>
      <c r="D83" s="200"/>
      <c r="E83" s="200"/>
    </row>
    <row r="84" spans="1:5">
      <c r="A84" s="200"/>
      <c r="B84" s="210"/>
      <c r="C84" s="200"/>
      <c r="D84" s="200"/>
      <c r="E84" s="200"/>
    </row>
    <row r="85" spans="1:5">
      <c r="A85" s="200"/>
      <c r="B85" s="210"/>
      <c r="C85" s="200"/>
      <c r="D85" s="200"/>
      <c r="E85" s="200"/>
    </row>
    <row r="86" spans="1:5">
      <c r="A86" s="200"/>
      <c r="B86" s="210"/>
      <c r="C86" s="200"/>
      <c r="D86" s="200"/>
      <c r="E86" s="200"/>
    </row>
    <row r="87" spans="1:5">
      <c r="A87" s="200"/>
      <c r="B87" s="210"/>
      <c r="C87" s="200"/>
      <c r="D87" s="200"/>
      <c r="E87" s="200"/>
    </row>
    <row r="88" spans="1:5">
      <c r="A88" s="200"/>
      <c r="B88" s="210"/>
      <c r="C88" s="200"/>
      <c r="D88" s="200"/>
      <c r="E88" s="200"/>
    </row>
    <row r="89" spans="1:5">
      <c r="A89" s="200"/>
      <c r="B89" s="210"/>
      <c r="C89" s="200"/>
      <c r="D89" s="200"/>
      <c r="E89" s="200"/>
    </row>
    <row r="90" spans="1:5">
      <c r="A90" s="200"/>
      <c r="B90" s="210"/>
      <c r="C90" s="200"/>
      <c r="D90" s="200"/>
      <c r="E90" s="200"/>
    </row>
    <row r="91" spans="1:5">
      <c r="A91" s="200"/>
      <c r="B91" s="210"/>
      <c r="C91" s="200"/>
      <c r="D91" s="200"/>
      <c r="E91" s="200"/>
    </row>
    <row r="92" spans="1:5">
      <c r="A92" s="200"/>
      <c r="B92" s="210"/>
      <c r="C92" s="200"/>
      <c r="D92" s="200"/>
      <c r="E92" s="200"/>
    </row>
    <row r="93" spans="1:5">
      <c r="A93" s="200"/>
      <c r="B93" s="210"/>
      <c r="C93" s="200"/>
      <c r="D93" s="200"/>
      <c r="E93" s="200"/>
    </row>
    <row r="94" spans="1:5">
      <c r="A94" s="200"/>
      <c r="B94" s="210"/>
      <c r="C94" s="200"/>
      <c r="D94" s="200"/>
      <c r="E94" s="200"/>
    </row>
    <row r="95" spans="1:5">
      <c r="A95" s="200"/>
      <c r="B95" s="210"/>
      <c r="C95" s="200"/>
      <c r="D95" s="200"/>
      <c r="E95" s="200"/>
    </row>
    <row r="96" spans="1:5">
      <c r="A96" s="200"/>
      <c r="B96" s="210"/>
      <c r="C96" s="200"/>
      <c r="D96" s="200"/>
      <c r="E96" s="200"/>
    </row>
    <row r="97" spans="1:5">
      <c r="A97" s="200"/>
      <c r="B97" s="210"/>
      <c r="C97" s="200"/>
      <c r="D97" s="200"/>
      <c r="E97" s="200"/>
    </row>
    <row r="98" spans="1:5">
      <c r="A98" s="200"/>
      <c r="B98" s="210"/>
      <c r="C98" s="200"/>
      <c r="D98" s="200"/>
      <c r="E98" s="200"/>
    </row>
    <row r="99" spans="1:5">
      <c r="A99" s="200"/>
      <c r="B99" s="210"/>
      <c r="C99" s="200"/>
      <c r="D99" s="200"/>
      <c r="E99" s="200"/>
    </row>
    <row r="100" spans="1:5">
      <c r="A100" s="200"/>
      <c r="B100" s="210"/>
      <c r="C100" s="200"/>
      <c r="D100" s="200"/>
      <c r="E100" s="200"/>
    </row>
    <row r="101" spans="1:5">
      <c r="A101" s="200"/>
      <c r="B101" s="210"/>
      <c r="C101" s="200"/>
      <c r="D101" s="200"/>
      <c r="E101" s="200"/>
    </row>
    <row r="102" spans="1:5">
      <c r="A102" s="200"/>
      <c r="B102" s="210"/>
      <c r="C102" s="200"/>
      <c r="D102" s="200"/>
      <c r="E102" s="200"/>
    </row>
    <row r="103" spans="1:5">
      <c r="A103" s="200"/>
      <c r="B103" s="210"/>
      <c r="C103" s="200"/>
      <c r="D103" s="200"/>
      <c r="E103" s="200"/>
    </row>
    <row r="104" spans="1:5">
      <c r="A104" s="200"/>
      <c r="B104" s="210"/>
      <c r="C104" s="200"/>
      <c r="D104" s="200"/>
      <c r="E104" s="200"/>
    </row>
    <row r="105" spans="1:5">
      <c r="A105" s="200"/>
      <c r="B105" s="210"/>
      <c r="C105" s="200"/>
      <c r="D105" s="200"/>
      <c r="E105" s="200"/>
    </row>
    <row r="106" spans="1:5">
      <c r="A106" s="200"/>
      <c r="B106" s="210"/>
      <c r="C106" s="200"/>
      <c r="D106" s="200"/>
      <c r="E106" s="200"/>
    </row>
    <row r="107" spans="1:5">
      <c r="A107" s="200"/>
      <c r="B107" s="210"/>
      <c r="C107" s="200"/>
      <c r="D107" s="200"/>
      <c r="E107" s="200"/>
    </row>
    <row r="108" spans="1:5">
      <c r="A108" s="200"/>
      <c r="B108" s="210"/>
      <c r="C108" s="200"/>
      <c r="D108" s="200"/>
      <c r="E108" s="200"/>
    </row>
    <row r="109" spans="1:5">
      <c r="A109" s="200"/>
      <c r="B109" s="210"/>
      <c r="C109" s="200"/>
      <c r="D109" s="200"/>
      <c r="E109" s="200"/>
    </row>
    <row r="110" spans="1:5">
      <c r="A110" s="200"/>
      <c r="B110" s="210"/>
      <c r="C110" s="200"/>
      <c r="D110" s="200"/>
      <c r="E110" s="200"/>
    </row>
    <row r="111" spans="1:5">
      <c r="A111" s="200"/>
      <c r="B111" s="210"/>
      <c r="C111" s="200"/>
      <c r="D111" s="200"/>
      <c r="E111" s="200"/>
    </row>
    <row r="112" spans="1:5">
      <c r="A112" s="200"/>
      <c r="B112" s="210"/>
      <c r="C112" s="200"/>
      <c r="D112" s="200"/>
      <c r="E112" s="200"/>
    </row>
    <row r="113" spans="1:5">
      <c r="A113" s="200"/>
      <c r="B113" s="210"/>
      <c r="C113" s="200"/>
      <c r="D113" s="200"/>
      <c r="E113" s="200"/>
    </row>
    <row r="114" spans="1:5">
      <c r="A114" s="200"/>
      <c r="B114" s="210"/>
      <c r="C114" s="200"/>
      <c r="D114" s="200"/>
      <c r="E114" s="200"/>
    </row>
    <row r="115" spans="1:5">
      <c r="A115" s="200"/>
      <c r="B115" s="210"/>
      <c r="C115" s="200"/>
      <c r="D115" s="200"/>
      <c r="E115" s="200"/>
    </row>
    <row r="116" spans="1:5">
      <c r="A116" s="200"/>
      <c r="B116" s="210"/>
      <c r="C116" s="200"/>
      <c r="D116" s="200"/>
      <c r="E116" s="200"/>
    </row>
    <row r="117" spans="1:5">
      <c r="A117" s="200"/>
      <c r="B117" s="210"/>
      <c r="C117" s="200"/>
      <c r="D117" s="200"/>
      <c r="E117" s="200"/>
    </row>
    <row r="118" spans="1:5">
      <c r="A118" s="200"/>
      <c r="B118" s="210"/>
      <c r="C118" s="200"/>
      <c r="D118" s="200"/>
      <c r="E118" s="200"/>
    </row>
    <row r="119" spans="1:5">
      <c r="A119" s="200"/>
      <c r="B119" s="210"/>
      <c r="C119" s="200"/>
      <c r="D119" s="200"/>
      <c r="E119" s="200"/>
    </row>
    <row r="120" spans="1:5">
      <c r="A120" s="200"/>
      <c r="B120" s="210"/>
      <c r="C120" s="200"/>
      <c r="D120" s="200"/>
      <c r="E120" s="200"/>
    </row>
    <row r="121" spans="1:5">
      <c r="A121" s="200"/>
      <c r="B121" s="210"/>
      <c r="C121" s="200"/>
      <c r="D121" s="200"/>
      <c r="E121" s="200"/>
    </row>
    <row r="122" spans="1:5">
      <c r="A122" s="200"/>
      <c r="B122" s="210"/>
      <c r="C122" s="200"/>
      <c r="D122" s="200"/>
      <c r="E122" s="200"/>
    </row>
    <row r="123" spans="1:5">
      <c r="A123" s="200"/>
      <c r="B123" s="210"/>
      <c r="C123" s="200"/>
      <c r="D123" s="200"/>
      <c r="E123" s="200"/>
    </row>
    <row r="124" spans="1:5">
      <c r="A124" s="200"/>
      <c r="B124" s="210"/>
      <c r="C124" s="200"/>
      <c r="D124" s="200"/>
      <c r="E124" s="200"/>
    </row>
    <row r="125" spans="1:5">
      <c r="A125" s="200"/>
      <c r="B125" s="210"/>
      <c r="C125" s="200"/>
      <c r="D125" s="200"/>
      <c r="E125" s="200"/>
    </row>
    <row r="126" spans="1:5">
      <c r="A126" s="200"/>
      <c r="B126" s="210"/>
      <c r="C126" s="200"/>
      <c r="D126" s="200"/>
      <c r="E126" s="200"/>
    </row>
    <row r="127" spans="1:5">
      <c r="A127" s="200"/>
      <c r="B127" s="210"/>
      <c r="C127" s="200"/>
      <c r="D127" s="200"/>
      <c r="E127" s="200"/>
    </row>
    <row r="128" spans="1:5">
      <c r="A128" s="200"/>
      <c r="B128" s="210"/>
      <c r="C128" s="200"/>
      <c r="D128" s="200"/>
      <c r="E128" s="200"/>
    </row>
    <row r="129" spans="1:5">
      <c r="A129" s="200"/>
      <c r="B129" s="210"/>
      <c r="C129" s="200"/>
      <c r="D129" s="200"/>
      <c r="E129" s="200"/>
    </row>
    <row r="130" spans="1:5">
      <c r="A130" s="200"/>
      <c r="B130" s="210"/>
      <c r="C130" s="200"/>
      <c r="D130" s="200"/>
      <c r="E130" s="200"/>
    </row>
    <row r="131" spans="1:5">
      <c r="A131" s="200"/>
      <c r="B131" s="210"/>
      <c r="C131" s="200"/>
      <c r="D131" s="200"/>
      <c r="E131" s="200"/>
    </row>
    <row r="132" spans="1:5">
      <c r="A132" s="200"/>
      <c r="B132" s="210"/>
      <c r="C132" s="200"/>
      <c r="D132" s="200"/>
      <c r="E132" s="200"/>
    </row>
    <row r="133" spans="1:5">
      <c r="A133" s="200"/>
      <c r="B133" s="210"/>
      <c r="C133" s="200"/>
      <c r="D133" s="200"/>
      <c r="E133" s="200"/>
    </row>
    <row r="134" spans="1:5">
      <c r="A134" s="200"/>
      <c r="B134" s="210"/>
      <c r="C134" s="200"/>
      <c r="D134" s="200"/>
      <c r="E134" s="200"/>
    </row>
    <row r="135" spans="1:5">
      <c r="A135" s="200"/>
      <c r="B135" s="210"/>
      <c r="C135" s="200"/>
      <c r="D135" s="200"/>
      <c r="E135" s="200"/>
    </row>
    <row r="136" spans="1:5">
      <c r="A136" s="200"/>
      <c r="B136" s="210"/>
      <c r="C136" s="200"/>
      <c r="D136" s="200"/>
      <c r="E136" s="200"/>
    </row>
    <row r="137" spans="1:5">
      <c r="A137" s="200"/>
      <c r="B137" s="210"/>
      <c r="C137" s="200"/>
      <c r="D137" s="200"/>
      <c r="E137" s="200"/>
    </row>
    <row r="138" spans="1:5">
      <c r="A138" s="200"/>
      <c r="B138" s="210"/>
      <c r="C138" s="200"/>
      <c r="D138" s="200"/>
      <c r="E138" s="200"/>
    </row>
    <row r="139" spans="1:5">
      <c r="A139" s="200"/>
      <c r="B139" s="210"/>
      <c r="C139" s="200"/>
      <c r="D139" s="200"/>
      <c r="E139" s="200"/>
    </row>
    <row r="140" spans="1:5">
      <c r="A140" s="200"/>
      <c r="B140" s="210"/>
      <c r="C140" s="200"/>
      <c r="D140" s="200"/>
      <c r="E140" s="200"/>
    </row>
    <row r="141" spans="1:5">
      <c r="A141" s="200"/>
      <c r="B141" s="210"/>
      <c r="C141" s="200"/>
      <c r="D141" s="200"/>
      <c r="E141" s="200"/>
    </row>
    <row r="142" spans="1:5">
      <c r="A142" s="200"/>
      <c r="B142" s="210"/>
      <c r="C142" s="200"/>
      <c r="D142" s="200"/>
      <c r="E142" s="200"/>
    </row>
    <row r="143" spans="1:5">
      <c r="A143" s="200"/>
      <c r="B143" s="210"/>
      <c r="C143" s="200"/>
      <c r="D143" s="200"/>
      <c r="E143" s="200"/>
    </row>
    <row r="144" spans="1:5">
      <c r="A144" s="200"/>
      <c r="B144" s="210"/>
      <c r="C144" s="200"/>
      <c r="D144" s="200"/>
      <c r="E144" s="200"/>
    </row>
    <row r="145" spans="1:5">
      <c r="A145" s="200"/>
      <c r="B145" s="210"/>
      <c r="C145" s="200"/>
      <c r="D145" s="200"/>
      <c r="E145" s="200"/>
    </row>
    <row r="146" spans="1:5">
      <c r="A146" s="200"/>
      <c r="B146" s="210"/>
      <c r="C146" s="200"/>
      <c r="D146" s="200"/>
      <c r="E146" s="200"/>
    </row>
    <row r="147" spans="1:5">
      <c r="A147" s="200"/>
      <c r="B147" s="210"/>
      <c r="C147" s="200"/>
      <c r="D147" s="200"/>
      <c r="E147" s="200"/>
    </row>
    <row r="148" spans="1:5">
      <c r="A148" s="200"/>
      <c r="B148" s="210"/>
      <c r="C148" s="200"/>
      <c r="D148" s="200"/>
      <c r="E148" s="200"/>
    </row>
    <row r="149" spans="1:5">
      <c r="A149" s="200"/>
      <c r="B149" s="210"/>
      <c r="C149" s="200"/>
      <c r="D149" s="200"/>
      <c r="E149" s="200"/>
    </row>
    <row r="150" spans="1:5">
      <c r="A150" s="200"/>
      <c r="B150" s="210"/>
      <c r="C150" s="200"/>
      <c r="D150" s="200"/>
      <c r="E150" s="200"/>
    </row>
    <row r="151" spans="1:5">
      <c r="A151" s="200"/>
      <c r="B151" s="210"/>
      <c r="C151" s="200"/>
      <c r="D151" s="200"/>
      <c r="E151" s="200"/>
    </row>
    <row r="152" spans="1:5">
      <c r="A152" s="200"/>
      <c r="B152" s="210"/>
      <c r="C152" s="200"/>
      <c r="D152" s="200"/>
      <c r="E152" s="200"/>
    </row>
    <row r="153" spans="1:5">
      <c r="A153" s="200"/>
      <c r="B153" s="210"/>
      <c r="C153" s="200"/>
      <c r="D153" s="200"/>
      <c r="E153" s="200"/>
    </row>
    <row r="154" spans="1:5">
      <c r="A154" s="200"/>
      <c r="B154" s="210"/>
      <c r="C154" s="200"/>
      <c r="D154" s="200"/>
      <c r="E154" s="200"/>
    </row>
    <row r="155" spans="1:5">
      <c r="A155" s="200"/>
      <c r="B155" s="210"/>
      <c r="C155" s="200"/>
      <c r="D155" s="200"/>
      <c r="E155" s="200"/>
    </row>
    <row r="156" spans="1:5">
      <c r="A156" s="200"/>
      <c r="B156" s="210"/>
      <c r="C156" s="200"/>
      <c r="D156" s="200"/>
      <c r="E156" s="200"/>
    </row>
    <row r="157" spans="1:5">
      <c r="A157" s="200"/>
      <c r="B157" s="210"/>
      <c r="C157" s="200"/>
      <c r="D157" s="200"/>
      <c r="E157" s="200"/>
    </row>
    <row r="158" spans="1:5">
      <c r="A158" s="200"/>
      <c r="B158" s="210"/>
      <c r="C158" s="200"/>
      <c r="D158" s="200"/>
      <c r="E158" s="200"/>
    </row>
    <row r="159" spans="1:5">
      <c r="A159" s="200"/>
      <c r="B159" s="210"/>
      <c r="C159" s="200"/>
      <c r="D159" s="200"/>
      <c r="E159" s="200"/>
    </row>
    <row r="160" spans="1:5">
      <c r="A160" s="200"/>
      <c r="B160" s="210"/>
      <c r="C160" s="200"/>
      <c r="D160" s="200"/>
      <c r="E160" s="200"/>
    </row>
    <row r="161" spans="1:5">
      <c r="A161" s="200"/>
      <c r="B161" s="210"/>
      <c r="C161" s="200"/>
      <c r="D161" s="200"/>
      <c r="E161" s="200"/>
    </row>
    <row r="162" spans="1:5">
      <c r="A162" s="200"/>
      <c r="B162" s="210"/>
      <c r="C162" s="200"/>
      <c r="D162" s="200"/>
      <c r="E162" s="200"/>
    </row>
    <row r="163" spans="1:5">
      <c r="A163" s="200"/>
      <c r="B163" s="210"/>
      <c r="C163" s="200"/>
      <c r="D163" s="200"/>
      <c r="E163" s="200"/>
    </row>
    <row r="164" spans="1:5">
      <c r="A164" s="200"/>
      <c r="B164" s="210"/>
      <c r="C164" s="200"/>
      <c r="D164" s="200"/>
      <c r="E164" s="200"/>
    </row>
    <row r="165" spans="1:5">
      <c r="A165" s="200"/>
      <c r="B165" s="210"/>
      <c r="C165" s="200"/>
      <c r="D165" s="200"/>
      <c r="E165" s="200"/>
    </row>
    <row r="166" spans="1:5">
      <c r="A166" s="200"/>
      <c r="B166" s="210"/>
      <c r="C166" s="200"/>
      <c r="D166" s="200"/>
      <c r="E166" s="200"/>
    </row>
    <row r="167" spans="1:5">
      <c r="A167" s="200"/>
      <c r="B167" s="210"/>
      <c r="C167" s="200"/>
      <c r="D167" s="200"/>
      <c r="E167" s="200"/>
    </row>
    <row r="168" spans="1:5">
      <c r="A168" s="200"/>
      <c r="B168" s="210"/>
      <c r="C168" s="200"/>
      <c r="D168" s="200"/>
      <c r="E168" s="200"/>
    </row>
    <row r="169" spans="1:5">
      <c r="A169" s="200"/>
      <c r="B169" s="210"/>
      <c r="C169" s="200"/>
      <c r="D169" s="200"/>
      <c r="E169" s="200"/>
    </row>
    <row r="170" spans="1:5">
      <c r="A170" s="200"/>
      <c r="B170" s="210"/>
      <c r="C170" s="200"/>
      <c r="D170" s="200"/>
      <c r="E170" s="200"/>
    </row>
    <row r="171" spans="1:5">
      <c r="A171" s="200"/>
      <c r="B171" s="210"/>
      <c r="C171" s="200"/>
      <c r="D171" s="200"/>
      <c r="E171" s="200"/>
    </row>
    <row r="172" spans="1:5">
      <c r="A172" s="200"/>
      <c r="B172" s="210"/>
      <c r="C172" s="200"/>
      <c r="D172" s="200"/>
      <c r="E172" s="200"/>
    </row>
    <row r="173" spans="1:5">
      <c r="A173" s="200"/>
      <c r="B173" s="210"/>
      <c r="C173" s="200"/>
      <c r="D173" s="200"/>
      <c r="E173" s="200"/>
    </row>
    <row r="174" spans="1:5">
      <c r="A174" s="200"/>
      <c r="B174" s="210"/>
      <c r="C174" s="200"/>
      <c r="D174" s="200"/>
      <c r="E174" s="200"/>
    </row>
    <row r="175" spans="1:5">
      <c r="A175" s="200"/>
      <c r="B175" s="210"/>
      <c r="C175" s="200"/>
      <c r="D175" s="200"/>
      <c r="E175" s="200"/>
    </row>
    <row r="176" spans="1:5">
      <c r="A176" s="200"/>
      <c r="B176" s="210"/>
      <c r="C176" s="200"/>
      <c r="D176" s="200"/>
      <c r="E176" s="200"/>
    </row>
    <row r="177" spans="1:5">
      <c r="A177" s="200"/>
      <c r="B177" s="210"/>
      <c r="C177" s="200"/>
      <c r="D177" s="200"/>
      <c r="E177" s="200"/>
    </row>
    <row r="178" spans="1:5">
      <c r="A178" s="200"/>
      <c r="B178" s="210"/>
      <c r="C178" s="200"/>
      <c r="D178" s="200"/>
      <c r="E178" s="200"/>
    </row>
    <row r="179" spans="1:5">
      <c r="A179" s="200"/>
      <c r="B179" s="210"/>
      <c r="C179" s="200"/>
      <c r="D179" s="200"/>
      <c r="E179" s="200"/>
    </row>
    <row r="180" spans="1:5">
      <c r="A180" s="200"/>
      <c r="B180" s="210"/>
      <c r="C180" s="200"/>
      <c r="D180" s="200"/>
      <c r="E180" s="200"/>
    </row>
    <row r="181" spans="1:5">
      <c r="A181" s="200"/>
      <c r="B181" s="210"/>
      <c r="C181" s="200"/>
      <c r="D181" s="200"/>
      <c r="E181" s="200"/>
    </row>
    <row r="182" spans="1:5">
      <c r="A182" s="200"/>
      <c r="B182" s="210"/>
      <c r="C182" s="200"/>
      <c r="D182" s="200"/>
      <c r="E182" s="200"/>
    </row>
    <row r="183" spans="1:5">
      <c r="A183" s="200"/>
      <c r="B183" s="210"/>
      <c r="C183" s="200"/>
      <c r="D183" s="200"/>
      <c r="E183" s="200"/>
    </row>
    <row r="184" spans="1:5">
      <c r="A184" s="200"/>
      <c r="B184" s="210"/>
      <c r="C184" s="200"/>
      <c r="D184" s="200"/>
      <c r="E184" s="200"/>
    </row>
    <row r="185" spans="1:5">
      <c r="A185" s="200"/>
      <c r="B185" s="210"/>
      <c r="C185" s="200"/>
      <c r="D185" s="200"/>
      <c r="E185" s="200"/>
    </row>
    <row r="186" spans="1:5">
      <c r="A186" s="200"/>
      <c r="B186" s="210"/>
      <c r="C186" s="200"/>
      <c r="D186" s="200"/>
      <c r="E186" s="200"/>
    </row>
    <row r="187" spans="1:5">
      <c r="A187" s="200"/>
      <c r="B187" s="210"/>
      <c r="C187" s="200"/>
      <c r="D187" s="200"/>
      <c r="E187" s="200"/>
    </row>
    <row r="188" spans="1:5">
      <c r="A188" s="200"/>
      <c r="B188" s="210"/>
      <c r="C188" s="200"/>
      <c r="D188" s="200"/>
      <c r="E188" s="200"/>
    </row>
    <row r="189" spans="1:5">
      <c r="A189" s="200"/>
      <c r="B189" s="210"/>
      <c r="C189" s="200"/>
      <c r="D189" s="200"/>
      <c r="E189" s="200"/>
    </row>
    <row r="190" spans="1:5">
      <c r="A190" s="200"/>
      <c r="B190" s="210"/>
      <c r="C190" s="200"/>
      <c r="D190" s="200"/>
      <c r="E190" s="200"/>
    </row>
    <row r="191" spans="1:5">
      <c r="A191" s="200"/>
      <c r="B191" s="210"/>
      <c r="C191" s="200"/>
      <c r="D191" s="200"/>
      <c r="E191" s="200"/>
    </row>
    <row r="192" spans="1:5">
      <c r="A192" s="200"/>
      <c r="B192" s="210"/>
      <c r="C192" s="200"/>
      <c r="D192" s="200"/>
      <c r="E192" s="200"/>
    </row>
    <row r="193" spans="1:5">
      <c r="A193" s="200"/>
      <c r="B193" s="210"/>
      <c r="C193" s="200"/>
      <c r="D193" s="200"/>
      <c r="E193" s="200"/>
    </row>
    <row r="194" spans="1:5">
      <c r="A194" s="200"/>
      <c r="B194" s="210"/>
      <c r="C194" s="200"/>
      <c r="D194" s="200"/>
      <c r="E194" s="200"/>
    </row>
    <row r="195" spans="1:5">
      <c r="A195" s="200"/>
      <c r="B195" s="210"/>
      <c r="C195" s="200"/>
      <c r="D195" s="200"/>
      <c r="E195" s="200"/>
    </row>
    <row r="196" spans="1:5">
      <c r="A196" s="200"/>
      <c r="B196" s="210"/>
      <c r="C196" s="200"/>
      <c r="D196" s="200"/>
      <c r="E196" s="200"/>
    </row>
    <row r="197" spans="1:5">
      <c r="A197" s="200"/>
      <c r="B197" s="210"/>
      <c r="C197" s="200"/>
      <c r="D197" s="200"/>
      <c r="E197" s="200"/>
    </row>
    <row r="198" spans="1:5">
      <c r="A198" s="200"/>
      <c r="B198" s="210"/>
      <c r="C198" s="200"/>
      <c r="D198" s="200"/>
      <c r="E198" s="200"/>
    </row>
    <row r="199" spans="1:5">
      <c r="A199" s="200"/>
      <c r="B199" s="210"/>
      <c r="C199" s="200"/>
      <c r="D199" s="200"/>
      <c r="E199" s="200"/>
    </row>
    <row r="200" spans="1:5">
      <c r="A200" s="200"/>
      <c r="B200" s="210"/>
      <c r="C200" s="200"/>
      <c r="D200" s="200"/>
      <c r="E200" s="200"/>
    </row>
    <row r="201" spans="1:5">
      <c r="A201" s="200"/>
      <c r="B201" s="210"/>
      <c r="C201" s="200"/>
      <c r="D201" s="200"/>
      <c r="E201" s="200"/>
    </row>
    <row r="202" spans="1:5">
      <c r="A202" s="200"/>
      <c r="B202" s="210"/>
      <c r="C202" s="200"/>
      <c r="D202" s="200"/>
      <c r="E202" s="200"/>
    </row>
    <row r="203" spans="1:5">
      <c r="A203" s="200"/>
      <c r="B203" s="210"/>
      <c r="C203" s="200"/>
      <c r="D203" s="200"/>
      <c r="E203" s="200"/>
    </row>
    <row r="204" spans="1:5">
      <c r="A204" s="200"/>
      <c r="B204" s="210"/>
      <c r="C204" s="200"/>
      <c r="D204" s="200"/>
      <c r="E204" s="200"/>
    </row>
    <row r="205" spans="1:5">
      <c r="A205" s="200"/>
      <c r="B205" s="210"/>
      <c r="C205" s="200"/>
      <c r="D205" s="200"/>
      <c r="E205" s="200"/>
    </row>
    <row r="206" spans="1:5">
      <c r="A206" s="200"/>
      <c r="B206" s="210"/>
      <c r="C206" s="200"/>
      <c r="D206" s="200"/>
      <c r="E206" s="200"/>
    </row>
    <row r="207" spans="1:5">
      <c r="A207" s="200"/>
      <c r="B207" s="210"/>
      <c r="C207" s="200"/>
      <c r="D207" s="200"/>
      <c r="E207" s="200"/>
    </row>
    <row r="208" spans="1:5">
      <c r="A208" s="200"/>
      <c r="B208" s="210"/>
      <c r="C208" s="200"/>
      <c r="D208" s="200"/>
      <c r="E208" s="200"/>
    </row>
    <row r="209" spans="1:5">
      <c r="A209" s="200"/>
      <c r="B209" s="210"/>
      <c r="C209" s="200"/>
      <c r="D209" s="200"/>
      <c r="E209" s="200"/>
    </row>
    <row r="210" spans="1:5">
      <c r="A210" s="200"/>
      <c r="B210" s="210"/>
      <c r="C210" s="200"/>
      <c r="D210" s="200"/>
      <c r="E210" s="200"/>
    </row>
    <row r="211" spans="1:5">
      <c r="A211" s="200"/>
      <c r="B211" s="210"/>
      <c r="C211" s="200"/>
      <c r="D211" s="200"/>
      <c r="E211" s="200"/>
    </row>
    <row r="212" spans="1:5">
      <c r="A212" s="200"/>
      <c r="B212" s="210"/>
      <c r="C212" s="200"/>
      <c r="D212" s="200"/>
      <c r="E212" s="200"/>
    </row>
    <row r="213" spans="1:5">
      <c r="A213" s="200"/>
      <c r="B213" s="210"/>
      <c r="C213" s="200"/>
      <c r="D213" s="200"/>
      <c r="E213" s="200"/>
    </row>
    <row r="214" spans="1:5">
      <c r="A214" s="200"/>
      <c r="B214" s="210"/>
      <c r="C214" s="200"/>
      <c r="D214" s="200"/>
      <c r="E214" s="200"/>
    </row>
    <row r="215" spans="1:5">
      <c r="A215" s="200"/>
      <c r="B215" s="210"/>
      <c r="C215" s="200"/>
      <c r="D215" s="200"/>
      <c r="E215" s="200"/>
    </row>
    <row r="216" spans="1:5">
      <c r="A216" s="200"/>
      <c r="B216" s="210"/>
      <c r="C216" s="200"/>
      <c r="D216" s="200"/>
      <c r="E216" s="200"/>
    </row>
    <row r="217" spans="1:5">
      <c r="A217" s="200"/>
      <c r="B217" s="210"/>
      <c r="C217" s="200"/>
      <c r="D217" s="200"/>
      <c r="E217" s="200"/>
    </row>
    <row r="218" spans="1:5">
      <c r="A218" s="200"/>
      <c r="B218" s="210"/>
      <c r="C218" s="200"/>
      <c r="D218" s="200"/>
      <c r="E218" s="200"/>
    </row>
    <row r="219" spans="1:5">
      <c r="A219" s="200"/>
      <c r="B219" s="210"/>
      <c r="C219" s="200"/>
      <c r="D219" s="200"/>
      <c r="E219" s="200"/>
    </row>
    <row r="220" spans="1:5">
      <c r="A220" s="200"/>
      <c r="B220" s="210"/>
      <c r="C220" s="200"/>
      <c r="D220" s="200"/>
      <c r="E220" s="200"/>
    </row>
    <row r="221" spans="1:5">
      <c r="A221" s="200"/>
      <c r="B221" s="210"/>
      <c r="C221" s="200"/>
      <c r="D221" s="200"/>
      <c r="E221" s="200"/>
    </row>
    <row r="222" spans="1:5">
      <c r="A222" s="200"/>
      <c r="B222" s="210"/>
      <c r="C222" s="200"/>
      <c r="D222" s="200"/>
      <c r="E222" s="200"/>
    </row>
    <row r="223" spans="1:5">
      <c r="A223" s="200"/>
      <c r="B223" s="210"/>
      <c r="C223" s="200"/>
      <c r="D223" s="200"/>
      <c r="E223" s="200"/>
    </row>
    <row r="224" spans="1:5">
      <c r="A224" s="200"/>
      <c r="B224" s="210"/>
      <c r="C224" s="200"/>
      <c r="D224" s="200"/>
      <c r="E224" s="200"/>
    </row>
    <row r="225" spans="1:5">
      <c r="A225" s="200"/>
      <c r="B225" s="210"/>
      <c r="C225" s="200"/>
      <c r="D225" s="200"/>
      <c r="E225" s="200"/>
    </row>
    <row r="226" spans="1:5">
      <c r="A226" s="200"/>
      <c r="B226" s="210"/>
      <c r="C226" s="200"/>
      <c r="D226" s="200"/>
      <c r="E226" s="200"/>
    </row>
    <row r="227" spans="1:5">
      <c r="A227" s="200"/>
      <c r="B227" s="210"/>
      <c r="C227" s="200"/>
      <c r="D227" s="200"/>
      <c r="E227" s="200"/>
    </row>
    <row r="228" spans="1:5">
      <c r="A228" s="200"/>
      <c r="B228" s="210"/>
      <c r="C228" s="200"/>
      <c r="D228" s="200"/>
      <c r="E228" s="200"/>
    </row>
    <row r="229" spans="1:5">
      <c r="A229" s="200"/>
      <c r="B229" s="210"/>
      <c r="C229" s="200"/>
      <c r="D229" s="200"/>
      <c r="E229" s="200"/>
    </row>
    <row r="230" spans="1:5">
      <c r="A230" s="200"/>
      <c r="B230" s="210"/>
      <c r="C230" s="200"/>
      <c r="D230" s="200"/>
      <c r="E230" s="200"/>
    </row>
    <row r="231" spans="1:5">
      <c r="A231" s="200"/>
      <c r="B231" s="210"/>
      <c r="C231" s="200"/>
      <c r="D231" s="200"/>
      <c r="E231" s="200"/>
    </row>
    <row r="232" spans="1:5">
      <c r="A232" s="200"/>
      <c r="B232" s="210"/>
      <c r="C232" s="200"/>
      <c r="D232" s="200"/>
      <c r="E232" s="200"/>
    </row>
    <row r="233" spans="1:5">
      <c r="A233" s="200"/>
      <c r="B233" s="210"/>
      <c r="C233" s="200"/>
      <c r="D233" s="200"/>
      <c r="E233" s="200"/>
    </row>
    <row r="234" spans="1:5">
      <c r="A234" s="200"/>
      <c r="B234" s="210"/>
      <c r="C234" s="200"/>
      <c r="D234" s="200"/>
      <c r="E234" s="200"/>
    </row>
    <row r="235" spans="1:5">
      <c r="A235" s="200"/>
      <c r="B235" s="210"/>
      <c r="C235" s="200"/>
      <c r="D235" s="200"/>
      <c r="E235" s="200"/>
    </row>
    <row r="236" spans="1:5">
      <c r="A236" s="200"/>
      <c r="B236" s="210"/>
      <c r="C236" s="200"/>
      <c r="D236" s="200"/>
      <c r="E236" s="200"/>
    </row>
    <row r="237" spans="1:5">
      <c r="A237" s="200"/>
      <c r="B237" s="210"/>
      <c r="C237" s="200"/>
      <c r="D237" s="200"/>
      <c r="E237" s="200"/>
    </row>
    <row r="238" spans="1:5">
      <c r="A238" s="200"/>
      <c r="B238" s="210"/>
      <c r="C238" s="200"/>
      <c r="D238" s="200"/>
      <c r="E238" s="200"/>
    </row>
    <row r="239" spans="1:5">
      <c r="A239" s="200"/>
      <c r="B239" s="210"/>
      <c r="C239" s="200"/>
      <c r="D239" s="200"/>
      <c r="E239" s="200"/>
    </row>
    <row r="240" spans="1:5">
      <c r="A240" s="200"/>
      <c r="B240" s="210"/>
      <c r="C240" s="200"/>
      <c r="D240" s="200"/>
      <c r="E240" s="200"/>
    </row>
    <row r="241" spans="1:5">
      <c r="A241" s="200"/>
      <c r="B241" s="210"/>
      <c r="C241" s="200"/>
      <c r="D241" s="200"/>
      <c r="E241" s="200"/>
    </row>
    <row r="242" spans="1:5">
      <c r="A242" s="200"/>
      <c r="B242" s="210"/>
      <c r="C242" s="200"/>
      <c r="D242" s="200"/>
      <c r="E242" s="200"/>
    </row>
    <row r="243" spans="1:5">
      <c r="A243" s="200"/>
      <c r="B243" s="210"/>
      <c r="C243" s="200"/>
      <c r="D243" s="200"/>
      <c r="E243" s="200"/>
    </row>
    <row r="244" spans="1:5">
      <c r="A244" s="200"/>
      <c r="B244" s="210"/>
      <c r="C244" s="200"/>
      <c r="D244" s="200"/>
      <c r="E244" s="200"/>
    </row>
    <row r="245" spans="1:5">
      <c r="A245" s="200"/>
      <c r="B245" s="210"/>
      <c r="C245" s="200"/>
      <c r="D245" s="200"/>
      <c r="E245" s="200"/>
    </row>
    <row r="246" spans="1:5">
      <c r="A246" s="200"/>
      <c r="B246" s="210"/>
      <c r="C246" s="200"/>
      <c r="D246" s="200"/>
      <c r="E246" s="200"/>
    </row>
    <row r="247" spans="1:5">
      <c r="A247" s="200"/>
      <c r="B247" s="210"/>
      <c r="C247" s="200"/>
      <c r="D247" s="200"/>
      <c r="E247" s="200"/>
    </row>
    <row r="248" spans="1:5">
      <c r="A248" s="200"/>
      <c r="B248" s="210"/>
      <c r="C248" s="200"/>
      <c r="D248" s="200"/>
      <c r="E248" s="200"/>
    </row>
    <row r="249" spans="1:5">
      <c r="A249" s="200"/>
      <c r="B249" s="210"/>
      <c r="C249" s="200"/>
      <c r="D249" s="200"/>
      <c r="E249" s="200"/>
    </row>
    <row r="250" spans="1:5">
      <c r="A250" s="200"/>
      <c r="B250" s="210"/>
      <c r="C250" s="200"/>
      <c r="D250" s="200"/>
      <c r="E250" s="200"/>
    </row>
    <row r="251" spans="1:5">
      <c r="A251" s="200"/>
      <c r="B251" s="210"/>
      <c r="C251" s="200"/>
      <c r="D251" s="200"/>
      <c r="E251" s="200"/>
    </row>
    <row r="252" spans="1:5">
      <c r="A252" s="200"/>
      <c r="B252" s="210"/>
      <c r="C252" s="200"/>
      <c r="D252" s="200"/>
      <c r="E252" s="200"/>
    </row>
    <row r="253" spans="1:5">
      <c r="A253" s="200"/>
      <c r="B253" s="210"/>
      <c r="C253" s="200"/>
      <c r="D253" s="200"/>
      <c r="E253" s="200"/>
    </row>
    <row r="254" spans="1:5">
      <c r="A254" s="200"/>
      <c r="B254" s="210"/>
      <c r="C254" s="200"/>
      <c r="D254" s="200"/>
      <c r="E254" s="200"/>
    </row>
    <row r="255" spans="1:5">
      <c r="A255" s="200"/>
      <c r="B255" s="210"/>
      <c r="C255" s="200"/>
      <c r="D255" s="200"/>
      <c r="E255" s="200"/>
    </row>
    <row r="256" spans="1:5">
      <c r="A256" s="200"/>
      <c r="B256" s="210"/>
      <c r="C256" s="200"/>
      <c r="D256" s="200"/>
      <c r="E256" s="200"/>
    </row>
    <row r="257" spans="1:5">
      <c r="A257" s="200"/>
      <c r="B257" s="210"/>
      <c r="C257" s="200"/>
      <c r="D257" s="200"/>
      <c r="E257" s="200"/>
    </row>
    <row r="258" spans="1:5">
      <c r="A258" s="200"/>
      <c r="B258" s="210"/>
      <c r="C258" s="200"/>
      <c r="D258" s="200"/>
      <c r="E258" s="200"/>
    </row>
    <row r="259" spans="1:5">
      <c r="A259" s="200"/>
      <c r="B259" s="210"/>
      <c r="C259" s="200"/>
      <c r="D259" s="200"/>
      <c r="E259" s="200"/>
    </row>
    <row r="260" spans="1:5">
      <c r="A260" s="200"/>
      <c r="B260" s="210"/>
      <c r="C260" s="200"/>
      <c r="D260" s="200"/>
      <c r="E260" s="200"/>
    </row>
    <row r="261" spans="1:5">
      <c r="A261" s="200"/>
      <c r="B261" s="210"/>
      <c r="C261" s="200"/>
      <c r="D261" s="200"/>
      <c r="E261" s="200"/>
    </row>
    <row r="262" spans="1:5">
      <c r="A262" s="200"/>
      <c r="B262" s="210"/>
      <c r="C262" s="200"/>
      <c r="D262" s="200"/>
      <c r="E262" s="200"/>
    </row>
    <row r="263" spans="1:5">
      <c r="A263" s="200"/>
      <c r="B263" s="210"/>
      <c r="C263" s="200"/>
      <c r="D263" s="200"/>
      <c r="E263" s="200"/>
    </row>
    <row r="264" spans="1:5">
      <c r="A264" s="200"/>
      <c r="B264" s="210"/>
      <c r="C264" s="200"/>
      <c r="D264" s="200"/>
      <c r="E264" s="200"/>
    </row>
    <row r="265" spans="1:5">
      <c r="A265" s="200"/>
      <c r="B265" s="210"/>
      <c r="C265" s="200"/>
      <c r="D265" s="200"/>
      <c r="E265" s="200"/>
    </row>
    <row r="266" spans="1:5">
      <c r="A266" s="200"/>
      <c r="B266" s="210"/>
      <c r="C266" s="200"/>
      <c r="D266" s="200"/>
      <c r="E266" s="200"/>
    </row>
    <row r="267" spans="1:5">
      <c r="A267" s="200"/>
      <c r="B267" s="210"/>
      <c r="C267" s="200"/>
      <c r="D267" s="200"/>
      <c r="E267" s="200"/>
    </row>
    <row r="268" spans="1:5">
      <c r="A268" s="200"/>
      <c r="B268" s="210"/>
      <c r="C268" s="200"/>
      <c r="D268" s="200"/>
      <c r="E268" s="200"/>
    </row>
    <row r="269" spans="1:5">
      <c r="A269" s="200"/>
      <c r="B269" s="210"/>
      <c r="C269" s="200"/>
      <c r="D269" s="200"/>
      <c r="E269" s="200"/>
    </row>
    <row r="270" spans="1:5">
      <c r="A270" s="200"/>
      <c r="B270" s="210"/>
      <c r="C270" s="200"/>
      <c r="D270" s="200"/>
      <c r="E270" s="200"/>
    </row>
    <row r="271" spans="1:5">
      <c r="A271" s="200"/>
      <c r="B271" s="210"/>
      <c r="C271" s="200"/>
      <c r="D271" s="200"/>
      <c r="E271" s="200"/>
    </row>
    <row r="272" spans="1:5">
      <c r="A272" s="200"/>
      <c r="B272" s="210"/>
      <c r="C272" s="200"/>
      <c r="D272" s="200"/>
      <c r="E272" s="200"/>
    </row>
    <row r="273" spans="1:5">
      <c r="A273" s="200"/>
      <c r="B273" s="210"/>
      <c r="C273" s="200"/>
      <c r="D273" s="200"/>
      <c r="E273" s="200"/>
    </row>
    <row r="274" spans="1:5">
      <c r="A274" s="200"/>
      <c r="B274" s="210"/>
      <c r="C274" s="200"/>
      <c r="D274" s="200"/>
      <c r="E274" s="200"/>
    </row>
    <row r="275" spans="1:5">
      <c r="A275" s="200"/>
      <c r="B275" s="210"/>
      <c r="C275" s="200"/>
      <c r="D275" s="200"/>
      <c r="E275" s="200"/>
    </row>
    <row r="276" spans="1:5">
      <c r="A276" s="200"/>
      <c r="B276" s="210"/>
      <c r="C276" s="200"/>
      <c r="D276" s="200"/>
      <c r="E276" s="200"/>
    </row>
    <row r="277" spans="1:5">
      <c r="A277" s="200"/>
      <c r="B277" s="210"/>
      <c r="C277" s="200"/>
      <c r="D277" s="200"/>
      <c r="E277" s="200"/>
    </row>
    <row r="278" spans="1:5">
      <c r="A278" s="200"/>
      <c r="B278" s="210"/>
      <c r="C278" s="200"/>
      <c r="D278" s="200"/>
      <c r="E278" s="200"/>
    </row>
    <row r="279" spans="1:5">
      <c r="A279" s="200"/>
      <c r="B279" s="210"/>
      <c r="C279" s="200"/>
      <c r="D279" s="200"/>
      <c r="E279" s="200"/>
    </row>
    <row r="280" spans="1:5">
      <c r="A280" s="200"/>
      <c r="B280" s="210"/>
      <c r="C280" s="200"/>
      <c r="D280" s="200"/>
      <c r="E280" s="200"/>
    </row>
    <row r="281" spans="1:5">
      <c r="A281" s="200"/>
      <c r="B281" s="210"/>
      <c r="C281" s="200"/>
      <c r="D281" s="200"/>
      <c r="E281" s="200"/>
    </row>
    <row r="282" spans="1:5">
      <c r="A282" s="200"/>
      <c r="B282" s="210"/>
      <c r="C282" s="200"/>
      <c r="D282" s="200"/>
      <c r="E282" s="200"/>
    </row>
    <row r="283" spans="1:5">
      <c r="A283" s="200"/>
      <c r="B283" s="210"/>
      <c r="C283" s="200"/>
      <c r="D283" s="200"/>
      <c r="E283" s="200"/>
    </row>
    <row r="284" spans="1:5">
      <c r="A284" s="200"/>
      <c r="B284" s="210"/>
      <c r="C284" s="200"/>
      <c r="D284" s="200"/>
      <c r="E284" s="200"/>
    </row>
    <row r="285" spans="1:5">
      <c r="A285" s="200"/>
      <c r="B285" s="210"/>
      <c r="C285" s="200"/>
      <c r="D285" s="200"/>
      <c r="E285" s="200"/>
    </row>
    <row r="286" spans="1:5">
      <c r="A286" s="200"/>
      <c r="B286" s="210"/>
      <c r="C286" s="200"/>
      <c r="D286" s="200"/>
      <c r="E286" s="200"/>
    </row>
    <row r="287" spans="1:5">
      <c r="A287" s="200"/>
      <c r="B287" s="210"/>
      <c r="C287" s="200"/>
      <c r="D287" s="200"/>
      <c r="E287" s="200"/>
    </row>
    <row r="288" spans="1:5">
      <c r="A288" s="200"/>
      <c r="B288" s="210"/>
      <c r="C288" s="200"/>
      <c r="D288" s="200"/>
      <c r="E288" s="200"/>
    </row>
    <row r="289" spans="1:5">
      <c r="A289" s="200"/>
      <c r="B289" s="210"/>
      <c r="C289" s="200"/>
      <c r="D289" s="200"/>
      <c r="E289" s="200"/>
    </row>
    <row r="290" spans="1:5">
      <c r="A290" s="200"/>
      <c r="B290" s="210"/>
      <c r="C290" s="200"/>
      <c r="D290" s="200"/>
      <c r="E290" s="200"/>
    </row>
    <row r="291" spans="1:5">
      <c r="A291" s="200"/>
      <c r="B291" s="210"/>
      <c r="C291" s="200"/>
      <c r="D291" s="200"/>
      <c r="E291" s="200"/>
    </row>
    <row r="292" spans="1:5">
      <c r="A292" s="200"/>
      <c r="B292" s="210"/>
      <c r="C292" s="200"/>
      <c r="D292" s="200"/>
      <c r="E292" s="200"/>
    </row>
    <row r="293" spans="1:5">
      <c r="A293" s="200"/>
      <c r="B293" s="210"/>
      <c r="C293" s="200"/>
      <c r="D293" s="200"/>
      <c r="E293" s="200"/>
    </row>
    <row r="294" spans="1:5">
      <c r="A294" s="200"/>
      <c r="B294" s="210"/>
      <c r="C294" s="200"/>
      <c r="D294" s="200"/>
      <c r="E294" s="200"/>
    </row>
    <row r="295" spans="1:5">
      <c r="A295" s="200"/>
      <c r="B295" s="210"/>
      <c r="C295" s="200"/>
      <c r="D295" s="200"/>
      <c r="E295" s="200"/>
    </row>
    <row r="296" spans="1:5">
      <c r="A296" s="200"/>
      <c r="B296" s="210"/>
      <c r="C296" s="200"/>
      <c r="D296" s="200"/>
      <c r="E296" s="200"/>
    </row>
    <row r="297" spans="1:5">
      <c r="A297" s="200"/>
      <c r="B297" s="210"/>
      <c r="C297" s="200"/>
      <c r="D297" s="200"/>
      <c r="E297" s="200"/>
    </row>
    <row r="298" spans="1:5">
      <c r="A298" s="200"/>
      <c r="B298" s="210"/>
      <c r="C298" s="200"/>
      <c r="D298" s="200"/>
      <c r="E298" s="200"/>
    </row>
    <row r="299" spans="1:5">
      <c r="A299" s="200"/>
      <c r="B299" s="210"/>
      <c r="C299" s="200"/>
      <c r="D299" s="200"/>
      <c r="E299" s="200"/>
    </row>
    <row r="300" spans="1:5">
      <c r="A300" s="200"/>
      <c r="B300" s="210"/>
      <c r="C300" s="200"/>
      <c r="D300" s="200"/>
      <c r="E300" s="200"/>
    </row>
    <row r="301" spans="1:5">
      <c r="A301" s="200"/>
      <c r="B301" s="210"/>
      <c r="C301" s="200"/>
      <c r="D301" s="200"/>
      <c r="E301" s="200"/>
    </row>
    <row r="302" spans="1:5">
      <c r="A302" s="200"/>
      <c r="B302" s="210"/>
      <c r="C302" s="200"/>
      <c r="D302" s="200"/>
      <c r="E302" s="200"/>
    </row>
    <row r="303" spans="1:5">
      <c r="A303" s="200"/>
      <c r="B303" s="210"/>
      <c r="C303" s="200"/>
      <c r="D303" s="200"/>
      <c r="E303" s="200"/>
    </row>
    <row r="304" spans="1:5">
      <c r="A304" s="200"/>
      <c r="B304" s="210"/>
      <c r="C304" s="200"/>
      <c r="D304" s="200"/>
      <c r="E304" s="200"/>
    </row>
    <row r="305" spans="1:5">
      <c r="A305" s="200"/>
      <c r="B305" s="210"/>
      <c r="C305" s="200"/>
      <c r="D305" s="200"/>
      <c r="E305" s="200"/>
    </row>
    <row r="306" spans="1:5">
      <c r="A306" s="200"/>
      <c r="B306" s="210"/>
      <c r="C306" s="200"/>
      <c r="D306" s="200"/>
      <c r="E306" s="200"/>
    </row>
    <row r="307" spans="1:5">
      <c r="A307" s="200"/>
      <c r="B307" s="210"/>
      <c r="C307" s="200"/>
      <c r="D307" s="200"/>
      <c r="E307" s="200"/>
    </row>
    <row r="308" spans="1:5">
      <c r="A308" s="200"/>
      <c r="B308" s="210"/>
      <c r="C308" s="200"/>
      <c r="D308" s="200"/>
      <c r="E308" s="200"/>
    </row>
    <row r="309" spans="1:5">
      <c r="A309" s="200"/>
      <c r="B309" s="210"/>
      <c r="C309" s="200"/>
      <c r="D309" s="200"/>
      <c r="E309" s="200"/>
    </row>
    <row r="310" spans="1:5">
      <c r="A310" s="200"/>
      <c r="B310" s="210"/>
      <c r="C310" s="200"/>
      <c r="D310" s="200"/>
      <c r="E310" s="200"/>
    </row>
    <row r="311" spans="1:5">
      <c r="A311" s="200"/>
      <c r="B311" s="210"/>
      <c r="C311" s="200"/>
      <c r="D311" s="200"/>
      <c r="E311" s="200"/>
    </row>
    <row r="312" spans="1:5">
      <c r="A312" s="200"/>
      <c r="B312" s="210"/>
      <c r="C312" s="200"/>
      <c r="D312" s="200"/>
      <c r="E312" s="200"/>
    </row>
    <row r="313" spans="1:5">
      <c r="A313" s="200"/>
      <c r="B313" s="210"/>
      <c r="C313" s="200"/>
      <c r="D313" s="200"/>
      <c r="E313" s="200"/>
    </row>
    <row r="314" spans="1:5">
      <c r="A314" s="200"/>
      <c r="B314" s="210"/>
      <c r="C314" s="200"/>
      <c r="D314" s="200"/>
      <c r="E314" s="200"/>
    </row>
    <row r="315" spans="1:5">
      <c r="A315" s="200"/>
      <c r="B315" s="210"/>
      <c r="C315" s="200"/>
      <c r="D315" s="200"/>
      <c r="E315" s="200"/>
    </row>
    <row r="316" spans="1:5">
      <c r="A316" s="200"/>
      <c r="B316" s="210"/>
      <c r="C316" s="200"/>
      <c r="D316" s="200"/>
      <c r="E316" s="200"/>
    </row>
    <row r="317" spans="1:5">
      <c r="A317" s="200"/>
      <c r="B317" s="210"/>
      <c r="C317" s="200"/>
      <c r="D317" s="200"/>
      <c r="E317" s="200"/>
    </row>
    <row r="318" spans="1:5">
      <c r="A318" s="200"/>
      <c r="B318" s="210"/>
      <c r="C318" s="200"/>
      <c r="D318" s="200"/>
      <c r="E318" s="200"/>
    </row>
    <row r="319" spans="1:5">
      <c r="A319" s="200"/>
      <c r="B319" s="210"/>
      <c r="C319" s="200"/>
      <c r="D319" s="200"/>
      <c r="E319" s="200"/>
    </row>
    <row r="320" spans="1:5">
      <c r="A320" s="200"/>
      <c r="B320" s="210"/>
      <c r="C320" s="200"/>
      <c r="D320" s="200"/>
      <c r="E320" s="200"/>
    </row>
    <row r="321" spans="1:5">
      <c r="A321" s="200"/>
      <c r="B321" s="210"/>
      <c r="C321" s="200"/>
      <c r="D321" s="200"/>
      <c r="E321" s="200"/>
    </row>
    <row r="322" spans="1:5">
      <c r="A322" s="200"/>
      <c r="B322" s="210"/>
      <c r="C322" s="200"/>
      <c r="D322" s="200"/>
      <c r="E322" s="200"/>
    </row>
    <row r="323" spans="1:5">
      <c r="A323" s="200"/>
      <c r="B323" s="210"/>
      <c r="C323" s="200"/>
      <c r="D323" s="200"/>
      <c r="E323" s="200"/>
    </row>
    <row r="324" spans="1:5">
      <c r="A324" s="200"/>
      <c r="B324" s="210"/>
      <c r="C324" s="200"/>
      <c r="D324" s="200"/>
      <c r="E324" s="200"/>
    </row>
    <row r="325" spans="1:5">
      <c r="A325" s="200"/>
      <c r="B325" s="210"/>
      <c r="C325" s="200"/>
      <c r="D325" s="200"/>
      <c r="E325" s="200"/>
    </row>
    <row r="326" spans="1:5">
      <c r="A326" s="200"/>
      <c r="B326" s="210"/>
      <c r="C326" s="200"/>
      <c r="D326" s="200"/>
      <c r="E326" s="200"/>
    </row>
    <row r="327" spans="1:5">
      <c r="A327" s="200"/>
      <c r="B327" s="210"/>
      <c r="C327" s="200"/>
      <c r="D327" s="200"/>
      <c r="E327" s="200"/>
    </row>
    <row r="328" spans="1:5">
      <c r="A328" s="200"/>
      <c r="B328" s="210"/>
      <c r="C328" s="200"/>
      <c r="D328" s="200"/>
      <c r="E328" s="200"/>
    </row>
    <row r="329" spans="1:5">
      <c r="A329" s="200"/>
      <c r="B329" s="210"/>
      <c r="C329" s="200"/>
      <c r="D329" s="200"/>
      <c r="E329" s="200"/>
    </row>
    <row r="330" spans="1:5">
      <c r="A330" s="200"/>
      <c r="B330" s="210"/>
      <c r="C330" s="200"/>
      <c r="D330" s="200"/>
      <c r="E330" s="200"/>
    </row>
    <row r="331" spans="1:5">
      <c r="A331" s="200"/>
      <c r="B331" s="210"/>
      <c r="C331" s="200"/>
      <c r="D331" s="200"/>
      <c r="E331" s="200"/>
    </row>
    <row r="332" spans="1:5">
      <c r="A332" s="200"/>
      <c r="B332" s="210"/>
      <c r="C332" s="200"/>
      <c r="D332" s="200"/>
      <c r="E332" s="200"/>
    </row>
    <row r="333" spans="1:5">
      <c r="A333" s="200"/>
      <c r="B333" s="210"/>
      <c r="C333" s="200"/>
      <c r="D333" s="200"/>
      <c r="E333" s="200"/>
    </row>
    <row r="334" spans="1:5">
      <c r="A334" s="200"/>
      <c r="B334" s="210"/>
      <c r="C334" s="200"/>
      <c r="D334" s="200"/>
      <c r="E334" s="200"/>
    </row>
    <row r="335" spans="1:5">
      <c r="A335" s="200"/>
      <c r="B335" s="210"/>
      <c r="C335" s="200"/>
      <c r="D335" s="200"/>
      <c r="E335" s="200"/>
    </row>
    <row r="336" spans="1:5">
      <c r="A336" s="200"/>
      <c r="B336" s="210"/>
      <c r="C336" s="200"/>
      <c r="D336" s="200"/>
      <c r="E336" s="200"/>
    </row>
    <row r="337" spans="1:5">
      <c r="A337" s="200"/>
      <c r="B337" s="210"/>
      <c r="C337" s="200"/>
      <c r="D337" s="200"/>
      <c r="E337" s="200"/>
    </row>
    <row r="338" spans="1:5">
      <c r="A338" s="200"/>
      <c r="B338" s="210"/>
      <c r="C338" s="200"/>
      <c r="D338" s="200"/>
      <c r="E338" s="200"/>
    </row>
    <row r="339" spans="1:5">
      <c r="A339" s="200"/>
      <c r="B339" s="210"/>
      <c r="C339" s="200"/>
      <c r="D339" s="200"/>
      <c r="E339" s="200"/>
    </row>
    <row r="340" spans="1:5">
      <c r="A340" s="200"/>
      <c r="B340" s="210"/>
      <c r="C340" s="200"/>
      <c r="D340" s="200"/>
      <c r="E340" s="200"/>
    </row>
    <row r="341" spans="1:5">
      <c r="A341" s="200"/>
      <c r="B341" s="210"/>
      <c r="C341" s="200"/>
      <c r="D341" s="200"/>
      <c r="E341" s="200"/>
    </row>
    <row r="342" spans="1:5">
      <c r="A342" s="200"/>
      <c r="B342" s="210"/>
      <c r="C342" s="200"/>
      <c r="D342" s="200"/>
      <c r="E342" s="200"/>
    </row>
    <row r="343" spans="1:5">
      <c r="A343" s="200"/>
      <c r="B343" s="210"/>
      <c r="C343" s="200"/>
      <c r="D343" s="200"/>
      <c r="E343" s="200"/>
    </row>
    <row r="344" spans="1:5">
      <c r="A344" s="200"/>
      <c r="B344" s="210"/>
      <c r="C344" s="200"/>
      <c r="D344" s="200"/>
      <c r="E344" s="200"/>
    </row>
    <row r="345" spans="1:5">
      <c r="A345" s="200"/>
      <c r="B345" s="210"/>
      <c r="C345" s="200"/>
      <c r="D345" s="200"/>
      <c r="E345" s="200"/>
    </row>
    <row r="346" spans="1:5">
      <c r="A346" s="200"/>
      <c r="B346" s="210"/>
      <c r="C346" s="200"/>
      <c r="D346" s="200"/>
      <c r="E346" s="200"/>
    </row>
    <row r="347" spans="1:5">
      <c r="A347" s="200"/>
      <c r="B347" s="210"/>
      <c r="C347" s="200"/>
      <c r="D347" s="200"/>
      <c r="E347" s="200"/>
    </row>
    <row r="348" spans="1:5">
      <c r="A348" s="200"/>
      <c r="B348" s="210"/>
      <c r="C348" s="200"/>
      <c r="D348" s="200"/>
      <c r="E348" s="200"/>
    </row>
    <row r="349" spans="1:5">
      <c r="A349" s="200"/>
      <c r="B349" s="210"/>
      <c r="C349" s="200"/>
      <c r="D349" s="200"/>
      <c r="E349" s="200"/>
    </row>
    <row r="350" spans="1:5">
      <c r="A350" s="200"/>
      <c r="B350" s="210"/>
      <c r="C350" s="200"/>
      <c r="D350" s="200"/>
      <c r="E350" s="200"/>
    </row>
    <row r="351" spans="1:5">
      <c r="A351" s="200"/>
      <c r="B351" s="210"/>
      <c r="C351" s="200"/>
      <c r="D351" s="200"/>
      <c r="E351" s="200"/>
    </row>
    <row r="352" spans="1:5">
      <c r="A352" s="200"/>
      <c r="B352" s="210"/>
      <c r="C352" s="200"/>
      <c r="D352" s="200"/>
      <c r="E352" s="200"/>
    </row>
    <row r="353" spans="1:5">
      <c r="A353" s="200"/>
      <c r="B353" s="210"/>
      <c r="C353" s="200"/>
      <c r="D353" s="200"/>
      <c r="E353" s="200"/>
    </row>
    <row r="354" spans="1:5">
      <c r="A354" s="200"/>
      <c r="B354" s="210"/>
      <c r="C354" s="200"/>
      <c r="D354" s="200"/>
      <c r="E354" s="200"/>
    </row>
    <row r="355" spans="1:5">
      <c r="A355" s="200"/>
      <c r="B355" s="210"/>
      <c r="C355" s="200"/>
      <c r="D355" s="200"/>
      <c r="E355" s="200"/>
    </row>
    <row r="356" spans="1:5">
      <c r="A356" s="200"/>
      <c r="B356" s="210"/>
      <c r="C356" s="200"/>
      <c r="D356" s="200"/>
      <c r="E356" s="200"/>
    </row>
    <row r="357" spans="1:5">
      <c r="A357" s="200"/>
      <c r="B357" s="210"/>
      <c r="C357" s="200"/>
      <c r="D357" s="200"/>
      <c r="E357" s="200"/>
    </row>
    <row r="358" spans="1:5">
      <c r="A358" s="200"/>
      <c r="B358" s="210"/>
      <c r="C358" s="200"/>
      <c r="D358" s="200"/>
      <c r="E358" s="200"/>
    </row>
    <row r="359" spans="1:5">
      <c r="A359" s="200"/>
      <c r="B359" s="210"/>
      <c r="C359" s="200"/>
      <c r="D359" s="200"/>
      <c r="E359" s="200"/>
    </row>
    <row r="360" spans="1:5">
      <c r="A360" s="200"/>
      <c r="B360" s="210"/>
      <c r="C360" s="200"/>
      <c r="D360" s="200"/>
      <c r="E360" s="200"/>
    </row>
    <row r="361" spans="1:5">
      <c r="A361" s="200"/>
      <c r="B361" s="210"/>
      <c r="C361" s="200"/>
      <c r="D361" s="200"/>
      <c r="E361" s="200"/>
    </row>
    <row r="362" spans="1:5">
      <c r="A362" s="200"/>
      <c r="B362" s="210"/>
      <c r="C362" s="200"/>
      <c r="D362" s="200"/>
      <c r="E362" s="200"/>
    </row>
    <row r="363" spans="1:5">
      <c r="A363" s="200"/>
      <c r="B363" s="210"/>
      <c r="C363" s="200"/>
      <c r="D363" s="200"/>
      <c r="E363" s="200"/>
    </row>
    <row r="364" spans="1:5">
      <c r="A364" s="200"/>
      <c r="B364" s="210"/>
      <c r="C364" s="200"/>
      <c r="D364" s="200"/>
      <c r="E364" s="200"/>
    </row>
    <row r="365" spans="1:5">
      <c r="A365" s="200"/>
      <c r="B365" s="210"/>
      <c r="C365" s="200"/>
      <c r="D365" s="200"/>
      <c r="E365" s="200"/>
    </row>
    <row r="366" spans="1:5">
      <c r="A366" s="200"/>
      <c r="B366" s="210"/>
      <c r="C366" s="200"/>
      <c r="D366" s="200"/>
      <c r="E366" s="200"/>
    </row>
    <row r="367" spans="1:5">
      <c r="A367" s="200"/>
      <c r="B367" s="210"/>
      <c r="C367" s="200"/>
      <c r="D367" s="200"/>
      <c r="E367" s="200"/>
    </row>
    <row r="368" spans="1:5">
      <c r="A368" s="200"/>
      <c r="B368" s="210"/>
      <c r="C368" s="200"/>
      <c r="D368" s="200"/>
      <c r="E368" s="200"/>
    </row>
    <row r="369" spans="1:5">
      <c r="A369" s="200"/>
      <c r="B369" s="210"/>
      <c r="C369" s="200"/>
      <c r="D369" s="200"/>
      <c r="E369" s="200"/>
    </row>
    <row r="370" spans="1:5">
      <c r="A370" s="200"/>
      <c r="B370" s="210"/>
      <c r="C370" s="200"/>
      <c r="D370" s="200"/>
      <c r="E370" s="200"/>
    </row>
    <row r="371" spans="1:5">
      <c r="A371" s="200"/>
      <c r="B371" s="210"/>
      <c r="C371" s="200"/>
      <c r="D371" s="200"/>
      <c r="E371" s="200"/>
    </row>
    <row r="372" spans="1:5">
      <c r="A372" s="200"/>
      <c r="B372" s="210"/>
      <c r="C372" s="200"/>
      <c r="D372" s="200"/>
      <c r="E372" s="200"/>
    </row>
    <row r="373" spans="1:5">
      <c r="A373" s="200"/>
      <c r="B373" s="210"/>
      <c r="C373" s="200"/>
      <c r="D373" s="200"/>
      <c r="E373" s="200"/>
    </row>
    <row r="374" spans="1:5">
      <c r="A374" s="200"/>
      <c r="B374" s="210"/>
      <c r="C374" s="200"/>
      <c r="D374" s="200"/>
      <c r="E374" s="200"/>
    </row>
    <row r="375" spans="1:5">
      <c r="A375" s="200"/>
      <c r="B375" s="210"/>
      <c r="C375" s="200"/>
      <c r="D375" s="200"/>
      <c r="E375" s="200"/>
    </row>
    <row r="376" spans="1:5">
      <c r="A376" s="200"/>
      <c r="B376" s="210"/>
      <c r="C376" s="200"/>
      <c r="D376" s="200"/>
      <c r="E376" s="200"/>
    </row>
    <row r="377" spans="1:5">
      <c r="A377" s="200"/>
      <c r="B377" s="210"/>
      <c r="C377" s="200"/>
      <c r="D377" s="200"/>
      <c r="E377" s="200"/>
    </row>
    <row r="378" spans="1:5">
      <c r="A378" s="200"/>
      <c r="B378" s="210"/>
      <c r="C378" s="200"/>
      <c r="D378" s="200"/>
      <c r="E378" s="200"/>
    </row>
    <row r="379" spans="1:5">
      <c r="A379" s="200"/>
      <c r="B379" s="210"/>
      <c r="C379" s="200"/>
      <c r="D379" s="200"/>
      <c r="E379" s="200"/>
    </row>
    <row r="380" spans="1:5">
      <c r="A380" s="200"/>
      <c r="B380" s="210"/>
      <c r="C380" s="200"/>
      <c r="D380" s="200"/>
      <c r="E380" s="200"/>
    </row>
    <row r="381" spans="1:5">
      <c r="A381" s="200"/>
      <c r="B381" s="210"/>
      <c r="C381" s="200"/>
      <c r="D381" s="200"/>
      <c r="E381" s="200"/>
    </row>
    <row r="382" spans="1:5">
      <c r="A382" s="200"/>
      <c r="B382" s="210"/>
      <c r="C382" s="200"/>
      <c r="D382" s="200"/>
      <c r="E382" s="200"/>
    </row>
    <row r="383" spans="1:5">
      <c r="A383" s="200"/>
      <c r="B383" s="210"/>
      <c r="C383" s="200"/>
      <c r="D383" s="200"/>
      <c r="E383" s="200"/>
    </row>
    <row r="384" spans="1:5">
      <c r="A384" s="200"/>
      <c r="B384" s="210"/>
      <c r="C384" s="200"/>
      <c r="D384" s="200"/>
      <c r="E384" s="200"/>
    </row>
    <row r="385" spans="1:5">
      <c r="A385" s="200"/>
      <c r="B385" s="210"/>
      <c r="C385" s="200"/>
      <c r="D385" s="200"/>
      <c r="E385" s="200"/>
    </row>
    <row r="386" spans="1:5">
      <c r="A386" s="200"/>
      <c r="B386" s="210"/>
      <c r="C386" s="200"/>
      <c r="D386" s="200"/>
      <c r="E386" s="200"/>
    </row>
    <row r="387" spans="1:5">
      <c r="A387" s="200"/>
      <c r="B387" s="210"/>
      <c r="C387" s="200"/>
      <c r="D387" s="200"/>
      <c r="E387" s="200"/>
    </row>
    <row r="388" spans="1:5">
      <c r="A388" s="200"/>
      <c r="B388" s="210"/>
      <c r="C388" s="200"/>
      <c r="D388" s="200"/>
      <c r="E388" s="200"/>
    </row>
    <row r="389" spans="1:5">
      <c r="A389" s="200"/>
      <c r="B389" s="210"/>
      <c r="C389" s="200"/>
      <c r="D389" s="200"/>
      <c r="E389" s="200"/>
    </row>
    <row r="390" spans="1:5">
      <c r="A390" s="200"/>
      <c r="B390" s="210"/>
      <c r="C390" s="200"/>
      <c r="D390" s="200"/>
      <c r="E390" s="200"/>
    </row>
    <row r="391" spans="1:5">
      <c r="A391" s="200"/>
      <c r="B391" s="210"/>
      <c r="C391" s="200"/>
      <c r="D391" s="200"/>
      <c r="E391" s="200"/>
    </row>
    <row r="392" spans="1:5">
      <c r="A392" s="200"/>
      <c r="B392" s="210"/>
      <c r="C392" s="200"/>
      <c r="D392" s="200"/>
      <c r="E392" s="200"/>
    </row>
    <row r="393" spans="1:5">
      <c r="A393" s="200"/>
      <c r="B393" s="210"/>
      <c r="C393" s="200"/>
      <c r="D393" s="200"/>
      <c r="E393" s="200"/>
    </row>
    <row r="394" spans="1:5">
      <c r="A394" s="200"/>
      <c r="B394" s="210"/>
      <c r="C394" s="200"/>
      <c r="D394" s="200"/>
      <c r="E394" s="200"/>
    </row>
    <row r="395" spans="1:5">
      <c r="A395" s="200"/>
      <c r="B395" s="210"/>
      <c r="C395" s="200"/>
      <c r="D395" s="200"/>
      <c r="E395" s="200"/>
    </row>
    <row r="396" spans="1:5">
      <c r="A396" s="200"/>
      <c r="B396" s="210"/>
      <c r="C396" s="200"/>
      <c r="D396" s="200"/>
      <c r="E396" s="200"/>
    </row>
    <row r="397" spans="1:5">
      <c r="A397" s="200"/>
      <c r="B397" s="210"/>
      <c r="C397" s="200"/>
      <c r="D397" s="200"/>
      <c r="E397" s="200"/>
    </row>
    <row r="398" spans="1:5">
      <c r="A398" s="200"/>
      <c r="B398" s="210"/>
      <c r="C398" s="200"/>
      <c r="D398" s="200"/>
      <c r="E398" s="200"/>
    </row>
    <row r="399" spans="1:5">
      <c r="A399" s="200"/>
      <c r="B399" s="210"/>
      <c r="C399" s="200"/>
      <c r="D399" s="200"/>
      <c r="E399" s="200"/>
    </row>
    <row r="400" spans="1:5">
      <c r="A400" s="200"/>
      <c r="B400" s="210"/>
      <c r="C400" s="200"/>
      <c r="D400" s="200"/>
      <c r="E400" s="200"/>
    </row>
    <row r="401" spans="1:5">
      <c r="A401" s="200"/>
      <c r="B401" s="210"/>
      <c r="C401" s="200"/>
      <c r="D401" s="200"/>
      <c r="E401" s="200"/>
    </row>
    <row r="402" spans="1:5">
      <c r="A402" s="200"/>
      <c r="B402" s="210"/>
      <c r="C402" s="200"/>
      <c r="D402" s="200"/>
      <c r="E402" s="200"/>
    </row>
    <row r="403" spans="1:5">
      <c r="A403" s="200"/>
      <c r="B403" s="210"/>
      <c r="C403" s="200"/>
      <c r="D403" s="200"/>
      <c r="E403" s="200"/>
    </row>
    <row r="404" spans="1:5">
      <c r="A404" s="200"/>
      <c r="B404" s="210"/>
      <c r="C404" s="200"/>
      <c r="D404" s="200"/>
      <c r="E404" s="200"/>
    </row>
    <row r="405" spans="1:5">
      <c r="A405" s="200"/>
      <c r="B405" s="210"/>
      <c r="C405" s="200"/>
      <c r="D405" s="200"/>
      <c r="E405" s="200"/>
    </row>
    <row r="406" spans="1:5">
      <c r="A406" s="200"/>
      <c r="B406" s="210"/>
      <c r="C406" s="200"/>
      <c r="D406" s="200"/>
      <c r="E406" s="200"/>
    </row>
    <row r="407" spans="1:5">
      <c r="A407" s="200"/>
      <c r="B407" s="210"/>
      <c r="C407" s="200"/>
      <c r="D407" s="200"/>
      <c r="E407" s="200"/>
    </row>
    <row r="408" spans="1:5">
      <c r="A408" s="200"/>
      <c r="B408" s="210"/>
      <c r="C408" s="200"/>
      <c r="D408" s="200"/>
      <c r="E408" s="200"/>
    </row>
    <row r="409" spans="1:5">
      <c r="A409" s="200"/>
      <c r="B409" s="210"/>
      <c r="C409" s="200"/>
      <c r="D409" s="200"/>
      <c r="E409" s="200"/>
    </row>
    <row r="410" spans="1:5">
      <c r="A410" s="200"/>
      <c r="B410" s="210"/>
      <c r="C410" s="200"/>
      <c r="D410" s="200"/>
      <c r="E410" s="200"/>
    </row>
    <row r="411" spans="1:5">
      <c r="A411" s="200"/>
      <c r="B411" s="210"/>
      <c r="C411" s="200"/>
      <c r="D411" s="200"/>
      <c r="E411" s="200"/>
    </row>
    <row r="412" spans="1:5">
      <c r="A412" s="200"/>
      <c r="B412" s="210"/>
      <c r="C412" s="200"/>
      <c r="D412" s="200"/>
      <c r="E412" s="200"/>
    </row>
    <row r="413" spans="1:5">
      <c r="A413" s="200"/>
      <c r="B413" s="210"/>
      <c r="C413" s="200"/>
      <c r="D413" s="200"/>
      <c r="E413" s="200"/>
    </row>
    <row r="414" spans="1:5">
      <c r="A414" s="200"/>
      <c r="B414" s="210"/>
      <c r="C414" s="200"/>
      <c r="D414" s="200"/>
      <c r="E414" s="200"/>
    </row>
    <row r="415" spans="1:5">
      <c r="A415" s="200"/>
      <c r="B415" s="210"/>
      <c r="C415" s="200"/>
      <c r="D415" s="200"/>
      <c r="E415" s="200"/>
    </row>
    <row r="416" spans="1:5">
      <c r="A416" s="200"/>
      <c r="B416" s="210"/>
      <c r="C416" s="200"/>
      <c r="D416" s="200"/>
      <c r="E416" s="200"/>
    </row>
    <row r="417" spans="1:5">
      <c r="A417" s="200"/>
      <c r="B417" s="210"/>
      <c r="C417" s="200"/>
      <c r="D417" s="200"/>
      <c r="E417" s="200"/>
    </row>
    <row r="418" spans="1:5">
      <c r="A418" s="200"/>
      <c r="B418" s="210"/>
      <c r="C418" s="200"/>
      <c r="D418" s="200"/>
      <c r="E418" s="200"/>
    </row>
    <row r="419" spans="1:5">
      <c r="A419" s="200"/>
      <c r="B419" s="210"/>
      <c r="C419" s="200"/>
      <c r="D419" s="200"/>
      <c r="E419" s="200"/>
    </row>
    <row r="420" spans="1:5">
      <c r="A420" s="200"/>
      <c r="B420" s="210"/>
      <c r="C420" s="200"/>
      <c r="D420" s="200"/>
      <c r="E420" s="200"/>
    </row>
    <row r="421" spans="1:5">
      <c r="A421" s="200"/>
      <c r="B421" s="210"/>
      <c r="C421" s="200"/>
      <c r="D421" s="200"/>
      <c r="E421" s="200"/>
    </row>
    <row r="422" spans="1:5">
      <c r="A422" s="200"/>
      <c r="B422" s="210"/>
      <c r="C422" s="200"/>
      <c r="D422" s="200"/>
      <c r="E422" s="200"/>
    </row>
    <row r="423" spans="1:5">
      <c r="A423" s="200"/>
      <c r="B423" s="210"/>
      <c r="C423" s="200"/>
      <c r="D423" s="200"/>
      <c r="E423" s="200"/>
    </row>
    <row r="424" spans="1:5">
      <c r="A424" s="200"/>
      <c r="B424" s="210"/>
      <c r="C424" s="200"/>
      <c r="D424" s="200"/>
      <c r="E424" s="200"/>
    </row>
    <row r="425" spans="1:5">
      <c r="A425" s="200"/>
      <c r="B425" s="210"/>
      <c r="C425" s="200"/>
      <c r="D425" s="200"/>
      <c r="E425" s="200"/>
    </row>
    <row r="426" spans="1:5">
      <c r="A426" s="200"/>
      <c r="B426" s="210"/>
      <c r="C426" s="200"/>
      <c r="D426" s="200"/>
      <c r="E426" s="200"/>
    </row>
    <row r="427" spans="1:5">
      <c r="A427" s="200"/>
      <c r="B427" s="210"/>
      <c r="C427" s="200"/>
      <c r="D427" s="200"/>
      <c r="E427" s="200"/>
    </row>
    <row r="428" spans="1:5">
      <c r="A428" s="200"/>
      <c r="B428" s="210"/>
      <c r="C428" s="200"/>
      <c r="D428" s="200"/>
      <c r="E428" s="200"/>
    </row>
    <row r="429" spans="1:5">
      <c r="A429" s="200"/>
      <c r="B429" s="210"/>
      <c r="C429" s="200"/>
      <c r="D429" s="200"/>
      <c r="E429" s="200"/>
    </row>
    <row r="430" spans="1:5">
      <c r="A430" s="200"/>
      <c r="B430" s="210"/>
      <c r="C430" s="200"/>
      <c r="D430" s="200"/>
      <c r="E430" s="200"/>
    </row>
    <row r="431" spans="1:5">
      <c r="A431" s="200"/>
      <c r="B431" s="210"/>
      <c r="C431" s="200"/>
      <c r="D431" s="200"/>
      <c r="E431" s="200"/>
    </row>
    <row r="432" spans="1:5">
      <c r="A432" s="200"/>
      <c r="B432" s="210"/>
      <c r="C432" s="200"/>
      <c r="D432" s="200"/>
      <c r="E432" s="200"/>
    </row>
    <row r="433" spans="1:5">
      <c r="A433" s="200"/>
      <c r="B433" s="210"/>
      <c r="C433" s="200"/>
      <c r="D433" s="200"/>
      <c r="E433" s="200"/>
    </row>
    <row r="434" spans="1:5">
      <c r="A434" s="200"/>
      <c r="B434" s="210"/>
      <c r="C434" s="200"/>
      <c r="D434" s="200"/>
      <c r="E434" s="200"/>
    </row>
  </sheetData>
  <sheetProtection password="CC29" sheet="1" objects="1" scenarios="1"/>
  <pageMargins left="0.74803149606299213" right="0.70866141732283472" top="0.78740157480314965" bottom="0.78740157480314965" header="0.59055118110236227" footer="0.59055118110236227"/>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4"/>
  <sheetViews>
    <sheetView showZeros="0" zoomScaleNormal="100" zoomScaleSheetLayoutView="100" workbookViewId="0">
      <selection activeCell="E51" sqref="E51"/>
    </sheetView>
  </sheetViews>
  <sheetFormatPr defaultColWidth="9.140625" defaultRowHeight="12.75"/>
  <cols>
    <col min="1" max="1" width="5.7109375" style="22" customWidth="1"/>
    <col min="2" max="2" width="42.28515625" style="27" customWidth="1"/>
    <col min="3" max="3" width="7.7109375" style="23" customWidth="1"/>
    <col min="4" max="4" width="9.42578125" style="26" customWidth="1"/>
    <col min="5" max="5" width="9.140625" style="29"/>
    <col min="6" max="6" width="13.140625" style="30" customWidth="1"/>
    <col min="7" max="16384" width="9.140625" style="24"/>
  </cols>
  <sheetData>
    <row r="1" spans="1:6" ht="16.5" customHeight="1">
      <c r="A1" s="45"/>
      <c r="B1" s="430" t="s">
        <v>77</v>
      </c>
      <c r="C1" s="431"/>
      <c r="D1" s="431"/>
      <c r="E1" s="431"/>
      <c r="F1" s="431"/>
    </row>
    <row r="2" spans="1:6" ht="15">
      <c r="A2" s="45"/>
      <c r="B2" s="430" t="s">
        <v>212</v>
      </c>
      <c r="C2" s="430"/>
      <c r="D2" s="430"/>
      <c r="E2" s="430"/>
      <c r="F2" s="430"/>
    </row>
    <row r="3" spans="1:6" s="25" customFormat="1" ht="10.5" customHeight="1">
      <c r="A3" s="45"/>
      <c r="B3" s="45"/>
      <c r="C3" s="4"/>
      <c r="D3" s="5"/>
      <c r="E3" s="6"/>
      <c r="F3" s="2"/>
    </row>
    <row r="4" spans="1:6">
      <c r="A4" s="96" t="s">
        <v>38</v>
      </c>
      <c r="B4" s="95" t="s">
        <v>42</v>
      </c>
      <c r="C4" s="7"/>
      <c r="D4" s="8"/>
      <c r="E4" s="7"/>
      <c r="F4" s="7"/>
    </row>
    <row r="5" spans="1:6" ht="15">
      <c r="A5" s="9"/>
      <c r="B5" s="9"/>
      <c r="C5" s="9"/>
      <c r="D5" s="10"/>
      <c r="E5" s="9"/>
      <c r="F5" s="11"/>
    </row>
    <row r="6" spans="1:6">
      <c r="A6" s="96" t="s">
        <v>0</v>
      </c>
      <c r="B6" s="95" t="s">
        <v>15</v>
      </c>
      <c r="C6" s="7"/>
      <c r="D6" s="8"/>
      <c r="E6" s="7"/>
      <c r="F6" s="7"/>
    </row>
    <row r="7" spans="1:6" s="25" customFormat="1" ht="11.25" customHeight="1">
      <c r="A7" s="45"/>
      <c r="B7" s="45"/>
      <c r="C7" s="4"/>
      <c r="D7" s="5"/>
      <c r="E7" s="6"/>
      <c r="F7" s="2"/>
    </row>
    <row r="8" spans="1:6">
      <c r="A8" s="117"/>
      <c r="B8" s="118" t="s">
        <v>12</v>
      </c>
      <c r="C8" s="119"/>
      <c r="D8" s="120"/>
      <c r="E8" s="121"/>
      <c r="F8" s="122"/>
    </row>
    <row r="9" spans="1:6" s="28" customFormat="1" ht="72">
      <c r="A9" s="115" t="s">
        <v>95</v>
      </c>
      <c r="B9" s="116" t="s">
        <v>34</v>
      </c>
      <c r="C9" s="119"/>
      <c r="D9" s="120"/>
      <c r="E9" s="121"/>
      <c r="F9" s="122"/>
    </row>
    <row r="10" spans="1:6" s="126" customFormat="1" ht="72">
      <c r="A10" s="115" t="s">
        <v>95</v>
      </c>
      <c r="B10" s="116" t="s">
        <v>100</v>
      </c>
      <c r="C10" s="123"/>
      <c r="D10" s="124"/>
      <c r="E10" s="125"/>
      <c r="F10" s="238"/>
    </row>
    <row r="11" spans="1:6" s="114" customFormat="1" ht="96">
      <c r="A11" s="115" t="s">
        <v>95</v>
      </c>
      <c r="B11" s="116" t="s">
        <v>99</v>
      </c>
      <c r="C11" s="110"/>
      <c r="D11" s="111"/>
      <c r="E11" s="112"/>
      <c r="F11" s="113"/>
    </row>
    <row r="12" spans="1:6" s="114" customFormat="1" ht="38.25">
      <c r="A12" s="115" t="s">
        <v>95</v>
      </c>
      <c r="B12" s="109" t="s">
        <v>98</v>
      </c>
      <c r="C12" s="110"/>
      <c r="D12" s="111"/>
      <c r="E12" s="112"/>
      <c r="F12" s="113"/>
    </row>
    <row r="13" spans="1:6" s="28" customFormat="1" ht="11.25" customHeight="1">
      <c r="A13" s="117"/>
      <c r="B13" s="116"/>
      <c r="C13" s="119"/>
      <c r="D13" s="120"/>
      <c r="E13" s="121"/>
      <c r="F13" s="122"/>
    </row>
    <row r="14" spans="1:6" ht="72">
      <c r="A14" s="127">
        <v>1</v>
      </c>
      <c r="B14" s="128" t="s">
        <v>63</v>
      </c>
      <c r="C14" s="239"/>
      <c r="D14" s="239"/>
      <c r="E14" s="240"/>
      <c r="F14" s="241"/>
    </row>
    <row r="15" spans="1:6">
      <c r="A15" s="127" t="s">
        <v>87</v>
      </c>
      <c r="B15" s="128" t="s">
        <v>64</v>
      </c>
      <c r="C15" s="239" t="s">
        <v>10</v>
      </c>
      <c r="D15" s="239">
        <v>2</v>
      </c>
      <c r="E15" s="240"/>
      <c r="F15" s="241">
        <f>D15*E15</f>
        <v>0</v>
      </c>
    </row>
    <row r="16" spans="1:6">
      <c r="A16" s="127" t="s">
        <v>93</v>
      </c>
      <c r="B16" s="128" t="s">
        <v>65</v>
      </c>
      <c r="C16" s="239" t="s">
        <v>10</v>
      </c>
      <c r="D16" s="239">
        <v>7</v>
      </c>
      <c r="E16" s="240"/>
      <c r="F16" s="241">
        <f>D16*E16</f>
        <v>0</v>
      </c>
    </row>
    <row r="17" spans="1:10">
      <c r="A17" s="127" t="s">
        <v>121</v>
      </c>
      <c r="B17" s="128" t="s">
        <v>107</v>
      </c>
      <c r="C17" s="239" t="s">
        <v>10</v>
      </c>
      <c r="D17" s="239">
        <v>7</v>
      </c>
      <c r="E17" s="240"/>
      <c r="F17" s="241">
        <f>D17*E17</f>
        <v>0</v>
      </c>
    </row>
    <row r="18" spans="1:10">
      <c r="A18" s="127" t="s">
        <v>142</v>
      </c>
      <c r="B18" s="128" t="s">
        <v>213</v>
      </c>
      <c r="C18" s="239" t="s">
        <v>10</v>
      </c>
      <c r="D18" s="239">
        <v>4</v>
      </c>
      <c r="E18" s="240"/>
      <c r="F18" s="241">
        <f>D18*E18</f>
        <v>0</v>
      </c>
    </row>
    <row r="19" spans="1:10">
      <c r="A19" s="127" t="s">
        <v>142</v>
      </c>
      <c r="B19" s="128" t="s">
        <v>214</v>
      </c>
      <c r="C19" s="239" t="s">
        <v>10</v>
      </c>
      <c r="D19" s="239">
        <v>4</v>
      </c>
      <c r="E19" s="240"/>
      <c r="F19" s="241">
        <f>D19*E19</f>
        <v>0</v>
      </c>
    </row>
    <row r="20" spans="1:10" s="31" customFormat="1" ht="11.25" customHeight="1">
      <c r="A20" s="78"/>
      <c r="B20" s="80"/>
      <c r="C20" s="81"/>
      <c r="D20" s="82"/>
      <c r="E20" s="83"/>
      <c r="F20" s="233"/>
    </row>
    <row r="21" spans="1:10" s="308" customFormat="1" ht="60">
      <c r="A21" s="127">
        <v>2</v>
      </c>
      <c r="B21" s="128" t="s">
        <v>66</v>
      </c>
      <c r="C21" s="239" t="s">
        <v>10</v>
      </c>
      <c r="D21" s="239">
        <v>5</v>
      </c>
      <c r="E21" s="240"/>
      <c r="F21" s="241">
        <f t="shared" ref="F21" si="0">D21*E21</f>
        <v>0</v>
      </c>
    </row>
    <row r="22" spans="1:10" s="31" customFormat="1" ht="11.25" customHeight="1">
      <c r="A22" s="78"/>
      <c r="B22" s="80"/>
      <c r="C22" s="84"/>
      <c r="D22" s="84"/>
      <c r="E22" s="84"/>
      <c r="F22" s="84"/>
    </row>
    <row r="23" spans="1:10" s="308" customFormat="1" ht="48">
      <c r="A23" s="127">
        <v>3</v>
      </c>
      <c r="B23" s="128" t="s">
        <v>216</v>
      </c>
      <c r="C23" s="239" t="s">
        <v>10</v>
      </c>
      <c r="D23" s="239">
        <v>5</v>
      </c>
      <c r="E23" s="240"/>
      <c r="F23" s="241">
        <f t="shared" ref="F23" si="1">D23*E23</f>
        <v>0</v>
      </c>
    </row>
    <row r="24" spans="1:10" s="31" customFormat="1" ht="11.25" customHeight="1">
      <c r="A24" s="78"/>
      <c r="B24" s="80"/>
      <c r="C24" s="84"/>
      <c r="D24" s="84"/>
      <c r="E24" s="84"/>
      <c r="F24" s="84"/>
    </row>
    <row r="25" spans="1:10" ht="48">
      <c r="A25" s="127">
        <v>4</v>
      </c>
      <c r="B25" s="128" t="s">
        <v>215</v>
      </c>
      <c r="C25" s="239" t="s">
        <v>35</v>
      </c>
      <c r="D25" s="239">
        <v>20</v>
      </c>
      <c r="E25" s="240"/>
      <c r="F25" s="241">
        <f t="shared" ref="F25" si="2">D25*E25</f>
        <v>0</v>
      </c>
    </row>
    <row r="26" spans="1:10" s="31" customFormat="1" ht="11.25" customHeight="1">
      <c r="A26" s="78"/>
      <c r="B26" s="80"/>
      <c r="C26" s="84"/>
      <c r="D26" s="84"/>
      <c r="E26" s="84"/>
      <c r="F26" s="84"/>
    </row>
    <row r="27" spans="1:10" ht="60">
      <c r="A27" s="127">
        <v>5</v>
      </c>
      <c r="B27" s="128" t="s">
        <v>137</v>
      </c>
      <c r="C27" s="239" t="s">
        <v>35</v>
      </c>
      <c r="D27" s="239">
        <v>50</v>
      </c>
      <c r="E27" s="240"/>
      <c r="F27" s="241">
        <f t="shared" ref="F27" si="3">D27*E27</f>
        <v>0</v>
      </c>
    </row>
    <row r="28" spans="1:10" s="31" customFormat="1" ht="11.25" customHeight="1">
      <c r="A28" s="78"/>
      <c r="B28" s="80"/>
      <c r="C28" s="84"/>
      <c r="D28" s="84"/>
      <c r="E28" s="84"/>
      <c r="F28" s="84"/>
    </row>
    <row r="29" spans="1:10" ht="60">
      <c r="A29" s="127">
        <v>6</v>
      </c>
      <c r="B29" s="128" t="s">
        <v>108</v>
      </c>
      <c r="C29" s="239" t="s">
        <v>35</v>
      </c>
      <c r="D29" s="239">
        <v>160</v>
      </c>
      <c r="E29" s="420"/>
      <c r="F29" s="241">
        <f t="shared" ref="F29" si="4">D29*E29</f>
        <v>0</v>
      </c>
    </row>
    <row r="30" spans="1:10">
      <c r="A30" s="85"/>
      <c r="B30" s="311"/>
      <c r="C30" s="231"/>
      <c r="D30" s="300"/>
      <c r="E30" s="81"/>
      <c r="F30" s="233"/>
    </row>
    <row r="31" spans="1:10" ht="48">
      <c r="A31" s="127">
        <v>7</v>
      </c>
      <c r="B31" s="128" t="s">
        <v>149</v>
      </c>
      <c r="C31" s="239"/>
      <c r="D31" s="239"/>
      <c r="E31" s="130"/>
      <c r="F31" s="134"/>
      <c r="H31" s="234"/>
      <c r="I31" s="41"/>
      <c r="J31" s="33"/>
    </row>
    <row r="32" spans="1:10" ht="36">
      <c r="A32" s="127"/>
      <c r="B32" s="128" t="s">
        <v>102</v>
      </c>
      <c r="C32" s="239"/>
      <c r="D32" s="239"/>
      <c r="E32" s="130"/>
      <c r="F32" s="134"/>
      <c r="H32" s="234"/>
      <c r="I32" s="41"/>
      <c r="J32" s="33"/>
    </row>
    <row r="33" spans="1:10" ht="60">
      <c r="A33" s="127"/>
      <c r="B33" s="128" t="s">
        <v>230</v>
      </c>
      <c r="C33" s="239" t="s">
        <v>43</v>
      </c>
      <c r="D33" s="239">
        <v>3</v>
      </c>
      <c r="E33" s="420"/>
      <c r="F33" s="134">
        <f>D33*E33</f>
        <v>0</v>
      </c>
      <c r="H33" s="234"/>
      <c r="I33" s="41"/>
      <c r="J33" s="33"/>
    </row>
    <row r="34" spans="1:10" ht="11.25" customHeight="1">
      <c r="A34" s="85"/>
      <c r="B34" s="313"/>
      <c r="C34" s="231"/>
      <c r="D34" s="231"/>
      <c r="E34" s="314"/>
      <c r="F34" s="315"/>
      <c r="H34" s="234"/>
      <c r="I34" s="43"/>
      <c r="J34" s="42"/>
    </row>
    <row r="35" spans="1:10" s="87" customFormat="1" ht="60">
      <c r="A35" s="127">
        <v>8</v>
      </c>
      <c r="B35" s="128" t="s">
        <v>101</v>
      </c>
      <c r="C35" s="239" t="s">
        <v>10</v>
      </c>
      <c r="D35" s="239">
        <v>6</v>
      </c>
      <c r="E35" s="421"/>
      <c r="F35" s="241">
        <f t="shared" ref="F35" si="5">D35*E35</f>
        <v>0</v>
      </c>
    </row>
    <row r="36" spans="1:10" s="87" customFormat="1" ht="12">
      <c r="A36" s="78"/>
      <c r="B36" s="79"/>
      <c r="C36" s="231"/>
      <c r="D36" s="231"/>
      <c r="E36" s="259"/>
      <c r="F36" s="233"/>
    </row>
    <row r="37" spans="1:10" ht="36">
      <c r="A37" s="127">
        <v>9</v>
      </c>
      <c r="B37" s="128" t="s">
        <v>36</v>
      </c>
      <c r="C37" s="239" t="s">
        <v>45</v>
      </c>
      <c r="D37" s="239">
        <v>30</v>
      </c>
      <c r="E37" s="240"/>
      <c r="F37" s="241">
        <f t="shared" ref="F37" si="6">D37*E37</f>
        <v>0</v>
      </c>
    </row>
    <row r="38" spans="1:10" s="31" customFormat="1" ht="11.25" customHeight="1">
      <c r="A38" s="78"/>
      <c r="B38" s="80"/>
      <c r="C38" s="84"/>
      <c r="D38" s="84"/>
      <c r="E38" s="84"/>
      <c r="F38" s="84"/>
    </row>
    <row r="39" spans="1:10" s="89" customFormat="1" ht="60">
      <c r="A39" s="140">
        <v>10</v>
      </c>
      <c r="B39" s="128" t="s">
        <v>109</v>
      </c>
      <c r="C39" s="88"/>
      <c r="D39" s="88"/>
      <c r="E39" s="88"/>
      <c r="F39" s="88"/>
      <c r="H39" s="235"/>
    </row>
    <row r="40" spans="1:10" s="89" customFormat="1" ht="12">
      <c r="A40" s="127" t="s">
        <v>87</v>
      </c>
      <c r="B40" s="129" t="s">
        <v>92</v>
      </c>
      <c r="C40" s="239" t="s">
        <v>67</v>
      </c>
      <c r="D40" s="239">
        <v>5</v>
      </c>
      <c r="E40" s="420"/>
      <c r="F40" s="134">
        <f>D40*E40</f>
        <v>0</v>
      </c>
      <c r="H40" s="235"/>
    </row>
    <row r="41" spans="1:10" s="89" customFormat="1" ht="12">
      <c r="A41" s="127" t="s">
        <v>93</v>
      </c>
      <c r="B41" s="129" t="s">
        <v>94</v>
      </c>
      <c r="C41" s="239" t="s">
        <v>67</v>
      </c>
      <c r="D41" s="239">
        <v>5</v>
      </c>
      <c r="E41" s="420"/>
      <c r="F41" s="134">
        <f>D41*E41</f>
        <v>0</v>
      </c>
      <c r="H41" s="235"/>
    </row>
    <row r="42" spans="1:10" s="84" customFormat="1" ht="12">
      <c r="A42" s="127"/>
      <c r="B42" s="129"/>
      <c r="C42" s="133"/>
      <c r="D42" s="133"/>
      <c r="E42" s="133"/>
      <c r="F42" s="133"/>
    </row>
    <row r="43" spans="1:10" s="25" customFormat="1">
      <c r="A43" s="135"/>
      <c r="B43" s="136" t="s">
        <v>16</v>
      </c>
      <c r="C43" s="137"/>
      <c r="D43" s="138"/>
      <c r="E43" s="137"/>
      <c r="F43" s="139">
        <f>SUM(F14:F41)</f>
        <v>0</v>
      </c>
    </row>
    <row r="44" spans="1:10" s="25" customFormat="1" ht="11.25" customHeight="1">
      <c r="B44" s="32"/>
      <c r="C44" s="33"/>
      <c r="D44" s="34"/>
      <c r="E44" s="33"/>
      <c r="F44" s="35"/>
    </row>
    <row r="45" spans="1:10" s="50" customFormat="1">
      <c r="A45" s="96" t="s">
        <v>13</v>
      </c>
      <c r="B45" s="95" t="s">
        <v>68</v>
      </c>
      <c r="C45" s="44"/>
      <c r="D45" s="44"/>
      <c r="E45" s="44"/>
      <c r="F45" s="44"/>
    </row>
    <row r="46" spans="1:10" s="50" customFormat="1" ht="11.25" customHeight="1">
      <c r="A46" s="147"/>
      <c r="B46" s="148"/>
      <c r="C46" s="44"/>
      <c r="D46" s="44"/>
      <c r="E46" s="44"/>
      <c r="F46" s="44"/>
    </row>
    <row r="47" spans="1:10" s="50" customFormat="1" ht="84">
      <c r="A47" s="149">
        <v>1</v>
      </c>
      <c r="B47" s="150" t="s">
        <v>217</v>
      </c>
      <c r="C47" s="239" t="s">
        <v>35</v>
      </c>
      <c r="D47" s="239">
        <v>80</v>
      </c>
      <c r="E47" s="420"/>
      <c r="F47" s="241">
        <f>D47*E47</f>
        <v>0</v>
      </c>
    </row>
    <row r="48" spans="1:10" s="50" customFormat="1" ht="11.25" customHeight="1">
      <c r="A48" s="149"/>
      <c r="B48" s="307"/>
      <c r="C48" s="239"/>
      <c r="D48" s="239"/>
      <c r="E48" s="130"/>
      <c r="F48" s="241"/>
    </row>
    <row r="49" spans="1:7" s="50" customFormat="1" ht="36">
      <c r="A49" s="149">
        <v>2</v>
      </c>
      <c r="B49" s="150" t="s">
        <v>103</v>
      </c>
      <c r="C49" s="243" t="s">
        <v>35</v>
      </c>
      <c r="D49" s="243">
        <v>50</v>
      </c>
      <c r="E49" s="422"/>
      <c r="F49" s="241">
        <f>D49*E49</f>
        <v>0</v>
      </c>
    </row>
    <row r="50" spans="1:7" s="50" customFormat="1" ht="11.25" customHeight="1">
      <c r="A50" s="149"/>
      <c r="B50" s="152"/>
      <c r="C50" s="243"/>
      <c r="D50" s="244"/>
      <c r="E50" s="151"/>
      <c r="F50" s="241"/>
    </row>
    <row r="51" spans="1:7" s="50" customFormat="1" ht="36">
      <c r="A51" s="149">
        <v>3</v>
      </c>
      <c r="B51" s="150" t="s">
        <v>104</v>
      </c>
      <c r="C51" s="243" t="s">
        <v>35</v>
      </c>
      <c r="D51" s="243">
        <v>50</v>
      </c>
      <c r="E51" s="245"/>
      <c r="F51" s="241">
        <f>D51*E51</f>
        <v>0</v>
      </c>
    </row>
    <row r="52" spans="1:7" s="50" customFormat="1">
      <c r="A52" s="149"/>
      <c r="B52" s="128"/>
      <c r="C52" s="153"/>
      <c r="D52" s="154"/>
      <c r="E52" s="155"/>
      <c r="F52" s="155"/>
    </row>
    <row r="53" spans="1:7" s="50" customFormat="1" ht="48">
      <c r="A53" s="149">
        <v>4</v>
      </c>
      <c r="B53" s="128" t="s">
        <v>105</v>
      </c>
      <c r="C53" s="239" t="s">
        <v>35</v>
      </c>
      <c r="D53" s="239">
        <v>50</v>
      </c>
      <c r="E53" s="420"/>
      <c r="F53" s="241">
        <f>D53*E53</f>
        <v>0</v>
      </c>
    </row>
    <row r="54" spans="1:7" s="50" customFormat="1">
      <c r="A54" s="149"/>
      <c r="B54" s="128"/>
      <c r="C54" s="153"/>
      <c r="D54" s="154"/>
      <c r="E54" s="155"/>
      <c r="F54" s="155"/>
    </row>
    <row r="55" spans="1:7" s="50" customFormat="1">
      <c r="A55" s="135"/>
      <c r="B55" s="136" t="s">
        <v>69</v>
      </c>
      <c r="C55" s="137"/>
      <c r="D55" s="138"/>
      <c r="E55" s="137"/>
      <c r="F55" s="139">
        <f>SUM(F46:F54)</f>
        <v>0</v>
      </c>
      <c r="G55" s="55"/>
    </row>
    <row r="56" spans="1:7" s="50" customFormat="1" ht="12" customHeight="1">
      <c r="A56" s="51"/>
      <c r="B56" s="52"/>
      <c r="C56" s="53"/>
      <c r="D56" s="47"/>
      <c r="E56" s="54"/>
      <c r="F56" s="54"/>
      <c r="G56" s="55"/>
    </row>
    <row r="57" spans="1:7" s="50" customFormat="1">
      <c r="A57" s="96" t="s">
        <v>17</v>
      </c>
      <c r="B57" s="95" t="s">
        <v>70</v>
      </c>
      <c r="C57" s="44"/>
      <c r="D57" s="44"/>
      <c r="E57" s="44"/>
      <c r="F57" s="44"/>
    </row>
    <row r="58" spans="1:7" s="50" customFormat="1" ht="11.25" customHeight="1">
      <c r="A58" s="147"/>
      <c r="B58" s="156"/>
      <c r="C58" s="44"/>
      <c r="D58" s="44"/>
      <c r="E58" s="44"/>
      <c r="F58" s="44"/>
    </row>
    <row r="59" spans="1:7" s="50" customFormat="1" ht="96">
      <c r="A59" s="149">
        <v>1</v>
      </c>
      <c r="B59" s="128" t="s">
        <v>81</v>
      </c>
      <c r="C59" s="239" t="s">
        <v>35</v>
      </c>
      <c r="D59" s="239">
        <v>50</v>
      </c>
      <c r="E59" s="420"/>
      <c r="F59" s="241">
        <f>D59*E59</f>
        <v>0</v>
      </c>
    </row>
    <row r="60" spans="1:7" s="50" customFormat="1" ht="11.25" customHeight="1">
      <c r="A60" s="157"/>
      <c r="B60" s="158"/>
      <c r="C60" s="44"/>
      <c r="D60" s="44"/>
      <c r="E60" s="44"/>
      <c r="F60" s="44"/>
    </row>
    <row r="61" spans="1:7" s="50" customFormat="1">
      <c r="A61" s="159"/>
      <c r="B61" s="136" t="s">
        <v>71</v>
      </c>
      <c r="C61" s="137"/>
      <c r="D61" s="138"/>
      <c r="E61" s="137"/>
      <c r="F61" s="139">
        <f>SUM(F58:F60)</f>
        <v>0</v>
      </c>
      <c r="G61" s="55"/>
    </row>
    <row r="62" spans="1:7" s="50" customFormat="1" ht="11.25" customHeight="1">
      <c r="A62" s="51"/>
      <c r="B62" s="52"/>
      <c r="C62" s="53"/>
      <c r="D62" s="47"/>
      <c r="E62" s="54"/>
      <c r="F62" s="54"/>
      <c r="G62" s="55"/>
    </row>
    <row r="63" spans="1:7">
      <c r="A63" s="96" t="s">
        <v>28</v>
      </c>
      <c r="B63" s="95" t="s">
        <v>26</v>
      </c>
      <c r="C63" s="7"/>
      <c r="D63" s="8"/>
      <c r="E63" s="13"/>
      <c r="F63" s="57"/>
    </row>
    <row r="64" spans="1:7" ht="11.25" customHeight="1">
      <c r="A64" s="160"/>
      <c r="B64" s="161"/>
      <c r="C64" s="246"/>
      <c r="D64" s="247"/>
      <c r="E64" s="7"/>
      <c r="F64" s="7"/>
    </row>
    <row r="65" spans="1:7" ht="72">
      <c r="A65" s="127">
        <v>1</v>
      </c>
      <c r="B65" s="128" t="s">
        <v>110</v>
      </c>
      <c r="C65" s="239" t="s">
        <v>35</v>
      </c>
      <c r="D65" s="239">
        <v>200</v>
      </c>
      <c r="E65" s="420"/>
      <c r="F65" s="241">
        <f>D65*E65</f>
        <v>0</v>
      </c>
    </row>
    <row r="66" spans="1:7" ht="11.25" customHeight="1">
      <c r="A66" s="127"/>
      <c r="B66" s="128"/>
      <c r="C66" s="239"/>
      <c r="D66" s="239"/>
      <c r="E66" s="130"/>
      <c r="F66" s="241"/>
    </row>
    <row r="67" spans="1:7" ht="72">
      <c r="A67" s="127">
        <v>2</v>
      </c>
      <c r="B67" s="128" t="s">
        <v>196</v>
      </c>
      <c r="C67" s="239" t="s">
        <v>33</v>
      </c>
      <c r="D67" s="239">
        <v>25</v>
      </c>
      <c r="E67" s="420"/>
      <c r="F67" s="241">
        <f>D67*E67</f>
        <v>0</v>
      </c>
    </row>
    <row r="68" spans="1:7" ht="11.25" customHeight="1">
      <c r="A68" s="127"/>
      <c r="B68" s="128"/>
      <c r="C68" s="239"/>
      <c r="D68" s="239"/>
      <c r="E68" s="130"/>
      <c r="F68" s="241"/>
    </row>
    <row r="69" spans="1:7" s="25" customFormat="1">
      <c r="A69" s="135"/>
      <c r="B69" s="136" t="s">
        <v>27</v>
      </c>
      <c r="C69" s="162"/>
      <c r="D69" s="163"/>
      <c r="E69" s="162"/>
      <c r="F69" s="164">
        <f>SUM(F65:F68)</f>
        <v>0</v>
      </c>
    </row>
    <row r="70" spans="1:7" s="25" customFormat="1" ht="11.25" customHeight="1">
      <c r="A70" s="89"/>
      <c r="B70" s="90"/>
      <c r="C70" s="91"/>
      <c r="D70" s="92"/>
      <c r="E70" s="89"/>
      <c r="F70" s="89"/>
    </row>
    <row r="71" spans="1:7">
      <c r="A71" s="96" t="s">
        <v>31</v>
      </c>
      <c r="B71" s="260" t="s">
        <v>48</v>
      </c>
      <c r="C71" s="142"/>
      <c r="D71" s="131"/>
      <c r="E71" s="132"/>
      <c r="F71" s="143"/>
    </row>
    <row r="72" spans="1:7" ht="11.25" customHeight="1">
      <c r="A72" s="165"/>
      <c r="B72" s="166"/>
      <c r="C72" s="142"/>
      <c r="D72" s="131"/>
      <c r="E72" s="132"/>
      <c r="F72" s="143"/>
    </row>
    <row r="73" spans="1:7">
      <c r="A73" s="165"/>
      <c r="B73" s="116" t="s">
        <v>50</v>
      </c>
      <c r="C73" s="142"/>
      <c r="D73" s="131"/>
      <c r="E73" s="132"/>
      <c r="F73" s="143"/>
    </row>
    <row r="74" spans="1:7" ht="96">
      <c r="A74" s="144"/>
      <c r="B74" s="116" t="s">
        <v>51</v>
      </c>
      <c r="C74" s="239"/>
      <c r="D74" s="242"/>
      <c r="E74" s="142"/>
      <c r="F74" s="142"/>
    </row>
    <row r="75" spans="1:7">
      <c r="A75" s="144"/>
      <c r="B75" s="167"/>
      <c r="C75" s="239"/>
      <c r="D75" s="242"/>
      <c r="E75" s="142"/>
      <c r="F75" s="142"/>
    </row>
    <row r="76" spans="1:7" ht="72">
      <c r="A76" s="127">
        <v>1</v>
      </c>
      <c r="B76" s="167" t="s">
        <v>52</v>
      </c>
      <c r="C76" s="146" t="s">
        <v>35</v>
      </c>
      <c r="D76" s="146">
        <v>50</v>
      </c>
      <c r="E76" s="421"/>
      <c r="F76" s="241">
        <f t="shared" ref="F76" si="7">D76*E76</f>
        <v>0</v>
      </c>
    </row>
    <row r="77" spans="1:7" ht="11.25" customHeight="1">
      <c r="A77" s="85"/>
      <c r="B77" s="311"/>
      <c r="C77" s="231"/>
      <c r="D77" s="300"/>
      <c r="E77" s="81"/>
      <c r="F77" s="233"/>
    </row>
    <row r="78" spans="1:7" ht="108">
      <c r="A78" s="127">
        <v>2</v>
      </c>
      <c r="B78" s="167" t="s">
        <v>106</v>
      </c>
      <c r="C78" s="146" t="s">
        <v>35</v>
      </c>
      <c r="D78" s="146">
        <v>130</v>
      </c>
      <c r="E78" s="421"/>
      <c r="F78" s="241">
        <f t="shared" ref="F78" si="8">D78*E78</f>
        <v>0</v>
      </c>
      <c r="G78" s="308"/>
    </row>
    <row r="79" spans="1:7" ht="11.25" customHeight="1">
      <c r="A79" s="160"/>
      <c r="B79" s="161"/>
      <c r="C79" s="246"/>
      <c r="D79" s="247"/>
      <c r="E79" s="12"/>
      <c r="F79" s="248"/>
      <c r="G79" s="308"/>
    </row>
    <row r="80" spans="1:7" ht="60">
      <c r="A80" s="127">
        <v>3</v>
      </c>
      <c r="B80" s="167" t="s">
        <v>218</v>
      </c>
      <c r="C80" s="146" t="s">
        <v>33</v>
      </c>
      <c r="D80" s="146">
        <v>25</v>
      </c>
      <c r="E80" s="421"/>
      <c r="F80" s="241">
        <f t="shared" ref="F80" si="9">D80*E80</f>
        <v>0</v>
      </c>
      <c r="G80" s="308"/>
    </row>
    <row r="81" spans="1:9" ht="11.25" customHeight="1">
      <c r="A81" s="160"/>
      <c r="B81" s="161"/>
      <c r="C81" s="246"/>
      <c r="D81" s="247"/>
      <c r="E81" s="12"/>
      <c r="F81" s="248"/>
      <c r="G81" s="308"/>
    </row>
    <row r="82" spans="1:9" s="25" customFormat="1">
      <c r="A82" s="159"/>
      <c r="B82" s="136" t="s">
        <v>49</v>
      </c>
      <c r="C82" s="137"/>
      <c r="D82" s="138"/>
      <c r="E82" s="137"/>
      <c r="F82" s="139">
        <f>SUM(F76:F81)</f>
        <v>0</v>
      </c>
      <c r="G82" s="2"/>
    </row>
    <row r="83" spans="1:9" ht="11.25" customHeight="1">
      <c r="A83" s="36"/>
      <c r="B83" s="93"/>
      <c r="C83" s="236"/>
      <c r="D83" s="237"/>
      <c r="E83" s="74"/>
      <c r="F83" s="74"/>
    </row>
    <row r="84" spans="1:9">
      <c r="A84" s="96" t="s">
        <v>44</v>
      </c>
      <c r="B84" s="95" t="s">
        <v>138</v>
      </c>
      <c r="C84" s="7"/>
      <c r="D84" s="8"/>
      <c r="E84" s="13"/>
      <c r="F84" s="57"/>
    </row>
    <row r="85" spans="1:9">
      <c r="A85" s="160"/>
      <c r="B85" s="161"/>
      <c r="C85" s="246"/>
      <c r="D85" s="247"/>
      <c r="E85" s="7"/>
      <c r="F85" s="7"/>
    </row>
    <row r="86" spans="1:9" s="22" customFormat="1" ht="60">
      <c r="A86" s="168">
        <v>1</v>
      </c>
      <c r="B86" s="169" t="s">
        <v>231</v>
      </c>
      <c r="C86" s="146" t="s">
        <v>10</v>
      </c>
      <c r="D86" s="146">
        <v>2</v>
      </c>
      <c r="E86" s="421"/>
      <c r="F86" s="241">
        <f t="shared" ref="F86:F89" si="10">D86*E86</f>
        <v>0</v>
      </c>
    </row>
    <row r="87" spans="1:9" s="50" customFormat="1" ht="11.25" customHeight="1">
      <c r="A87" s="170"/>
      <c r="B87" s="167"/>
      <c r="C87" s="239"/>
      <c r="D87" s="239"/>
      <c r="E87" s="130"/>
      <c r="F87" s="241">
        <f t="shared" si="10"/>
        <v>0</v>
      </c>
      <c r="G87" s="75"/>
      <c r="H87" s="76"/>
      <c r="I87" s="76"/>
    </row>
    <row r="88" spans="1:9" s="22" customFormat="1" ht="60">
      <c r="A88" s="168">
        <v>2</v>
      </c>
      <c r="B88" s="169" t="s">
        <v>233</v>
      </c>
      <c r="C88" s="146" t="s">
        <v>10</v>
      </c>
      <c r="D88" s="146">
        <v>2</v>
      </c>
      <c r="E88" s="421"/>
      <c r="F88" s="241">
        <f t="shared" si="10"/>
        <v>0</v>
      </c>
    </row>
    <row r="89" spans="1:9" s="50" customFormat="1" ht="11.25" customHeight="1">
      <c r="A89" s="170"/>
      <c r="B89" s="171"/>
      <c r="C89" s="239"/>
      <c r="D89" s="239"/>
      <c r="E89" s="130"/>
      <c r="F89" s="241">
        <f t="shared" si="10"/>
        <v>0</v>
      </c>
      <c r="G89" s="75"/>
      <c r="H89" s="76"/>
      <c r="I89" s="76"/>
    </row>
    <row r="90" spans="1:9" s="22" customFormat="1" ht="60">
      <c r="A90" s="168">
        <v>3</v>
      </c>
      <c r="B90" s="169" t="s">
        <v>232</v>
      </c>
      <c r="C90" s="146" t="s">
        <v>10</v>
      </c>
      <c r="D90" s="146">
        <v>1</v>
      </c>
      <c r="E90" s="421"/>
      <c r="F90" s="241">
        <f t="shared" ref="F90:F91" si="11">D90*E90</f>
        <v>0</v>
      </c>
    </row>
    <row r="91" spans="1:9" s="50" customFormat="1" ht="11.25" customHeight="1">
      <c r="A91" s="170"/>
      <c r="B91" s="171"/>
      <c r="C91" s="239"/>
      <c r="D91" s="239"/>
      <c r="E91" s="130"/>
      <c r="F91" s="241">
        <f t="shared" si="11"/>
        <v>0</v>
      </c>
      <c r="G91" s="75"/>
      <c r="H91" s="76"/>
      <c r="I91" s="76"/>
    </row>
    <row r="92" spans="1:9" s="25" customFormat="1">
      <c r="A92" s="135"/>
      <c r="B92" s="136" t="s">
        <v>139</v>
      </c>
      <c r="C92" s="162"/>
      <c r="D92" s="163"/>
      <c r="E92" s="162"/>
      <c r="F92" s="164">
        <f>SUM(F86:F87)</f>
        <v>0</v>
      </c>
    </row>
    <row r="93" spans="1:9" ht="11.25" customHeight="1">
      <c r="A93" s="36"/>
      <c r="B93" s="93"/>
      <c r="C93" s="236"/>
      <c r="D93" s="237"/>
      <c r="E93" s="74"/>
      <c r="F93" s="74"/>
    </row>
    <row r="94" spans="1:9">
      <c r="A94" s="96" t="s">
        <v>47</v>
      </c>
      <c r="B94" s="95" t="s">
        <v>32</v>
      </c>
      <c r="C94" s="7"/>
      <c r="D94" s="8"/>
      <c r="E94" s="13"/>
      <c r="F94" s="57"/>
    </row>
    <row r="95" spans="1:9" ht="11.25" customHeight="1">
      <c r="A95" s="160"/>
      <c r="B95" s="161"/>
      <c r="C95" s="246"/>
      <c r="D95" s="247"/>
      <c r="E95" s="7"/>
      <c r="F95" s="7"/>
    </row>
    <row r="96" spans="1:9">
      <c r="A96" s="117"/>
      <c r="B96" s="118" t="s">
        <v>12</v>
      </c>
      <c r="C96" s="119"/>
      <c r="D96" s="120"/>
      <c r="E96" s="132"/>
      <c r="F96" s="241"/>
    </row>
    <row r="97" spans="1:9" ht="36">
      <c r="A97" s="144"/>
      <c r="B97" s="175" t="s">
        <v>111</v>
      </c>
      <c r="C97" s="239"/>
      <c r="D97" s="242"/>
      <c r="E97" s="121"/>
      <c r="F97" s="122"/>
    </row>
    <row r="98" spans="1:9" ht="11.25" customHeight="1">
      <c r="A98" s="144"/>
      <c r="B98" s="145"/>
      <c r="C98" s="239"/>
      <c r="D98" s="242"/>
      <c r="E98" s="132"/>
      <c r="F98" s="241"/>
    </row>
    <row r="99" spans="1:9" ht="84">
      <c r="A99" s="127">
        <v>1</v>
      </c>
      <c r="B99" s="128" t="s">
        <v>197</v>
      </c>
      <c r="C99" s="239" t="s">
        <v>35</v>
      </c>
      <c r="D99" s="239">
        <v>170</v>
      </c>
      <c r="E99" s="420"/>
      <c r="F99" s="241">
        <f t="shared" ref="F99" si="12">D99*E99</f>
        <v>0</v>
      </c>
    </row>
    <row r="100" spans="1:9" ht="11.25" customHeight="1">
      <c r="A100" s="144"/>
      <c r="B100" s="145"/>
      <c r="C100" s="239"/>
      <c r="D100" s="242"/>
      <c r="E100" s="130"/>
      <c r="F100" s="241"/>
    </row>
    <row r="101" spans="1:9" s="50" customFormat="1" ht="36">
      <c r="A101" s="176">
        <v>2</v>
      </c>
      <c r="B101" s="128" t="s">
        <v>112</v>
      </c>
      <c r="C101" s="239" t="s">
        <v>33</v>
      </c>
      <c r="D101" s="239">
        <v>30</v>
      </c>
      <c r="E101" s="420"/>
      <c r="F101" s="241">
        <f t="shared" ref="F101" si="13">D101*E101</f>
        <v>0</v>
      </c>
      <c r="G101" s="75"/>
      <c r="H101" s="76"/>
      <c r="I101" s="76"/>
    </row>
    <row r="102" spans="1:9" s="50" customFormat="1" ht="11.25" customHeight="1">
      <c r="A102" s="172"/>
      <c r="B102" s="173"/>
      <c r="C102" s="177"/>
      <c r="D102" s="178"/>
      <c r="E102" s="12"/>
      <c r="F102" s="174"/>
      <c r="G102" s="75"/>
      <c r="H102" s="76"/>
      <c r="I102" s="76"/>
    </row>
    <row r="103" spans="1:9" s="25" customFormat="1">
      <c r="A103" s="159"/>
      <c r="B103" s="136" t="s">
        <v>37</v>
      </c>
      <c r="C103" s="137"/>
      <c r="D103" s="138"/>
      <c r="E103" s="137"/>
      <c r="F103" s="139">
        <f>SUM(F99:F101)</f>
        <v>0</v>
      </c>
    </row>
    <row r="104" spans="1:9" s="25" customFormat="1" ht="12" customHeight="1">
      <c r="A104" s="2"/>
      <c r="B104" s="180"/>
      <c r="C104" s="14"/>
      <c r="D104" s="181"/>
      <c r="E104" s="2"/>
      <c r="F104" s="2"/>
    </row>
    <row r="105" spans="1:9" s="25" customFormat="1" ht="12" customHeight="1">
      <c r="A105" s="2"/>
      <c r="B105" s="180"/>
      <c r="C105" s="14"/>
      <c r="D105" s="181"/>
      <c r="E105" s="2"/>
      <c r="F105" s="2"/>
    </row>
    <row r="106" spans="1:9" s="25" customFormat="1" ht="13.5" thickBot="1">
      <c r="A106" s="3"/>
      <c r="B106" s="179" t="s">
        <v>14</v>
      </c>
      <c r="C106" s="15"/>
      <c r="D106" s="16"/>
      <c r="E106" s="15"/>
      <c r="F106" s="15"/>
    </row>
    <row r="107" spans="1:9" ht="12" customHeight="1">
      <c r="A107" s="160"/>
      <c r="B107" s="161"/>
      <c r="C107" s="246"/>
      <c r="D107" s="247"/>
      <c r="E107" s="13"/>
      <c r="F107" s="248"/>
    </row>
    <row r="108" spans="1:9" s="25" customFormat="1">
      <c r="A108" s="249" t="s">
        <v>96</v>
      </c>
      <c r="B108" s="180" t="s">
        <v>15</v>
      </c>
      <c r="C108" s="14"/>
      <c r="D108" s="181"/>
      <c r="E108" s="14"/>
      <c r="F108" s="17">
        <f>F43</f>
        <v>0</v>
      </c>
    </row>
    <row r="109" spans="1:9" s="25" customFormat="1">
      <c r="A109" s="2"/>
      <c r="B109" s="180"/>
      <c r="C109" s="14"/>
      <c r="D109" s="181"/>
      <c r="E109" s="14"/>
      <c r="F109" s="17"/>
    </row>
    <row r="110" spans="1:9" s="25" customFormat="1">
      <c r="A110" s="249" t="s">
        <v>13</v>
      </c>
      <c r="B110" s="180" t="s">
        <v>68</v>
      </c>
      <c r="C110" s="14"/>
      <c r="D110" s="181"/>
      <c r="E110" s="14"/>
      <c r="F110" s="17">
        <f>F55</f>
        <v>0</v>
      </c>
    </row>
    <row r="111" spans="1:9" s="25" customFormat="1" ht="12" customHeight="1">
      <c r="A111" s="249"/>
      <c r="B111" s="180"/>
      <c r="C111" s="14"/>
      <c r="D111" s="181"/>
      <c r="E111" s="14"/>
      <c r="F111" s="17"/>
    </row>
    <row r="112" spans="1:9" s="25" customFormat="1">
      <c r="A112" s="249" t="s">
        <v>17</v>
      </c>
      <c r="B112" s="180" t="s">
        <v>70</v>
      </c>
      <c r="C112" s="14"/>
      <c r="D112" s="181"/>
      <c r="E112" s="14"/>
      <c r="F112" s="17">
        <f>F61</f>
        <v>0</v>
      </c>
    </row>
    <row r="113" spans="1:6" s="25" customFormat="1" ht="12" customHeight="1">
      <c r="A113" s="249"/>
      <c r="B113" s="180"/>
      <c r="C113" s="14"/>
      <c r="D113" s="181"/>
      <c r="E113" s="14"/>
      <c r="F113" s="17"/>
    </row>
    <row r="114" spans="1:6" s="25" customFormat="1">
      <c r="A114" s="249" t="s">
        <v>28</v>
      </c>
      <c r="B114" s="180" t="s">
        <v>26</v>
      </c>
      <c r="C114" s="14"/>
      <c r="D114" s="181"/>
      <c r="E114" s="14"/>
      <c r="F114" s="17">
        <f>F69</f>
        <v>0</v>
      </c>
    </row>
    <row r="115" spans="1:6" s="25" customFormat="1" ht="12" customHeight="1">
      <c r="A115" s="249"/>
      <c r="B115" s="180"/>
      <c r="C115" s="14"/>
      <c r="D115" s="181"/>
      <c r="E115" s="14"/>
      <c r="F115" s="17"/>
    </row>
    <row r="116" spans="1:6" s="25" customFormat="1">
      <c r="A116" s="249" t="s">
        <v>31</v>
      </c>
      <c r="B116" s="180" t="s">
        <v>48</v>
      </c>
      <c r="C116" s="14"/>
      <c r="D116" s="181"/>
      <c r="E116" s="14"/>
      <c r="F116" s="17">
        <f>F82</f>
        <v>0</v>
      </c>
    </row>
    <row r="117" spans="1:6" s="25" customFormat="1" ht="12" customHeight="1">
      <c r="A117" s="249"/>
      <c r="B117" s="180"/>
      <c r="C117" s="14"/>
      <c r="D117" s="181"/>
      <c r="E117" s="14"/>
      <c r="F117" s="17"/>
    </row>
    <row r="118" spans="1:6" s="25" customFormat="1">
      <c r="A118" s="249" t="s">
        <v>44</v>
      </c>
      <c r="B118" s="180" t="s">
        <v>138</v>
      </c>
      <c r="C118" s="14"/>
      <c r="D118" s="181"/>
      <c r="E118" s="14"/>
      <c r="F118" s="17">
        <f>F92</f>
        <v>0</v>
      </c>
    </row>
    <row r="119" spans="1:6" s="25" customFormat="1" ht="12" customHeight="1">
      <c r="A119" s="249"/>
      <c r="B119" s="180"/>
      <c r="C119" s="14"/>
      <c r="D119" s="181"/>
      <c r="E119" s="14"/>
      <c r="F119" s="17"/>
    </row>
    <row r="120" spans="1:6" s="25" customFormat="1">
      <c r="A120" s="249" t="s">
        <v>47</v>
      </c>
      <c r="B120" s="180" t="s">
        <v>32</v>
      </c>
      <c r="C120" s="14"/>
      <c r="D120" s="181"/>
      <c r="E120" s="14"/>
      <c r="F120" s="17">
        <f>F103</f>
        <v>0</v>
      </c>
    </row>
    <row r="121" spans="1:6" s="25" customFormat="1" ht="12" customHeight="1" thickBot="1">
      <c r="A121" s="2"/>
      <c r="B121" s="180"/>
      <c r="C121" s="14"/>
      <c r="D121" s="181"/>
      <c r="E121" s="14"/>
      <c r="F121" s="17"/>
    </row>
    <row r="122" spans="1:6" s="25" customFormat="1" ht="13.5" thickBot="1">
      <c r="A122" s="3"/>
      <c r="B122" s="18" t="s">
        <v>18</v>
      </c>
      <c r="C122" s="19"/>
      <c r="D122" s="20"/>
      <c r="E122" s="19"/>
      <c r="F122" s="21">
        <f>SUM(F108:F121)</f>
        <v>0</v>
      </c>
    </row>
    <row r="123" spans="1:6" s="25" customFormat="1">
      <c r="A123" s="3"/>
      <c r="B123" s="1"/>
      <c r="C123" s="15"/>
      <c r="D123" s="16"/>
      <c r="E123" s="2"/>
      <c r="F123" s="2"/>
    </row>
    <row r="124" spans="1:6">
      <c r="A124" s="182"/>
      <c r="B124" s="339"/>
      <c r="C124" s="12"/>
      <c r="D124" s="8"/>
      <c r="E124" s="13"/>
      <c r="F124" s="57"/>
    </row>
  </sheetData>
  <sheetProtection password="CC29" sheet="1" objects="1" scenarios="1" selectLockedCells="1"/>
  <mergeCells count="2">
    <mergeCell ref="B1:F1"/>
    <mergeCell ref="B2:F2"/>
  </mergeCells>
  <conditionalFormatting sqref="F54">
    <cfRule type="cellIs" dxfId="2" priority="2" stopIfTrue="1" operator="greaterThan">
      <formula>0</formula>
    </cfRule>
  </conditionalFormatting>
  <conditionalFormatting sqref="F52">
    <cfRule type="cellIs" dxfId="1" priority="1" stopIfTrue="1" operator="greaterThan">
      <formula>0</formula>
    </cfRule>
  </conditionalFormatting>
  <pageMargins left="0.74803149606299213" right="0.70866141732283472" top="0.39370078740157483" bottom="0.19685039370078741" header="0.59055118110236227" footer="0"/>
  <pageSetup paperSize="9" scale="90" firstPageNumber="3" orientation="portrait" verticalDpi="300" r:id="rId1"/>
  <headerFooter alignWithMargins="0"/>
  <rowBreaks count="2" manualBreakCount="2">
    <brk id="62" max="16383" man="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7"/>
  <sheetViews>
    <sheetView showZeros="0" zoomScaleNormal="100" zoomScaleSheetLayoutView="100" workbookViewId="0">
      <selection activeCell="E18" sqref="E18"/>
    </sheetView>
  </sheetViews>
  <sheetFormatPr defaultRowHeight="12.75"/>
  <cols>
    <col min="1" max="1" width="5.42578125" style="77" customWidth="1"/>
    <col min="2" max="2" width="42" style="49" customWidth="1"/>
    <col min="3" max="3" width="7.7109375" style="56" customWidth="1"/>
    <col min="4" max="4" width="9.42578125" style="46" customWidth="1"/>
    <col min="5" max="5" width="9.140625" style="56"/>
    <col min="6" max="6" width="13.140625" style="25" customWidth="1"/>
    <col min="7" max="7" width="10.85546875" style="25" customWidth="1"/>
    <col min="8" max="256" width="9.140625" style="25"/>
    <col min="257" max="257" width="5.42578125" style="25" customWidth="1"/>
    <col min="258" max="258" width="42" style="25" customWidth="1"/>
    <col min="259" max="259" width="7.7109375" style="25" customWidth="1"/>
    <col min="260" max="260" width="9.42578125" style="25" customWidth="1"/>
    <col min="261" max="261" width="9.140625" style="25"/>
    <col min="262" max="262" width="13.140625" style="25" customWidth="1"/>
    <col min="263" max="263" width="10.85546875" style="25" customWidth="1"/>
    <col min="264" max="512" width="9.140625" style="25"/>
    <col min="513" max="513" width="5.42578125" style="25" customWidth="1"/>
    <col min="514" max="514" width="42" style="25" customWidth="1"/>
    <col min="515" max="515" width="7.7109375" style="25" customWidth="1"/>
    <col min="516" max="516" width="9.42578125" style="25" customWidth="1"/>
    <col min="517" max="517" width="9.140625" style="25"/>
    <col min="518" max="518" width="13.140625" style="25" customWidth="1"/>
    <col min="519" max="519" width="10.85546875" style="25" customWidth="1"/>
    <col min="520" max="768" width="9.140625" style="25"/>
    <col min="769" max="769" width="5.42578125" style="25" customWidth="1"/>
    <col min="770" max="770" width="42" style="25" customWidth="1"/>
    <col min="771" max="771" width="7.7109375" style="25" customWidth="1"/>
    <col min="772" max="772" width="9.42578125" style="25" customWidth="1"/>
    <col min="773" max="773" width="9.140625" style="25"/>
    <col min="774" max="774" width="13.140625" style="25" customWidth="1"/>
    <col min="775" max="775" width="10.85546875" style="25" customWidth="1"/>
    <col min="776" max="1024" width="9.140625" style="25"/>
    <col min="1025" max="1025" width="5.42578125" style="25" customWidth="1"/>
    <col min="1026" max="1026" width="42" style="25" customWidth="1"/>
    <col min="1027" max="1027" width="7.7109375" style="25" customWidth="1"/>
    <col min="1028" max="1028" width="9.42578125" style="25" customWidth="1"/>
    <col min="1029" max="1029" width="9.140625" style="25"/>
    <col min="1030" max="1030" width="13.140625" style="25" customWidth="1"/>
    <col min="1031" max="1031" width="10.85546875" style="25" customWidth="1"/>
    <col min="1032" max="1280" width="9.140625" style="25"/>
    <col min="1281" max="1281" width="5.42578125" style="25" customWidth="1"/>
    <col min="1282" max="1282" width="42" style="25" customWidth="1"/>
    <col min="1283" max="1283" width="7.7109375" style="25" customWidth="1"/>
    <col min="1284" max="1284" width="9.42578125" style="25" customWidth="1"/>
    <col min="1285" max="1285" width="9.140625" style="25"/>
    <col min="1286" max="1286" width="13.140625" style="25" customWidth="1"/>
    <col min="1287" max="1287" width="10.85546875" style="25" customWidth="1"/>
    <col min="1288" max="1536" width="9.140625" style="25"/>
    <col min="1537" max="1537" width="5.42578125" style="25" customWidth="1"/>
    <col min="1538" max="1538" width="42" style="25" customWidth="1"/>
    <col min="1539" max="1539" width="7.7109375" style="25" customWidth="1"/>
    <col min="1540" max="1540" width="9.42578125" style="25" customWidth="1"/>
    <col min="1541" max="1541" width="9.140625" style="25"/>
    <col min="1542" max="1542" width="13.140625" style="25" customWidth="1"/>
    <col min="1543" max="1543" width="10.85546875" style="25" customWidth="1"/>
    <col min="1544" max="1792" width="9.140625" style="25"/>
    <col min="1793" max="1793" width="5.42578125" style="25" customWidth="1"/>
    <col min="1794" max="1794" width="42" style="25" customWidth="1"/>
    <col min="1795" max="1795" width="7.7109375" style="25" customWidth="1"/>
    <col min="1796" max="1796" width="9.42578125" style="25" customWidth="1"/>
    <col min="1797" max="1797" width="9.140625" style="25"/>
    <col min="1798" max="1798" width="13.140625" style="25" customWidth="1"/>
    <col min="1799" max="1799" width="10.85546875" style="25" customWidth="1"/>
    <col min="1800" max="2048" width="9.140625" style="25"/>
    <col min="2049" max="2049" width="5.42578125" style="25" customWidth="1"/>
    <col min="2050" max="2050" width="42" style="25" customWidth="1"/>
    <col min="2051" max="2051" width="7.7109375" style="25" customWidth="1"/>
    <col min="2052" max="2052" width="9.42578125" style="25" customWidth="1"/>
    <col min="2053" max="2053" width="9.140625" style="25"/>
    <col min="2054" max="2054" width="13.140625" style="25" customWidth="1"/>
    <col min="2055" max="2055" width="10.85546875" style="25" customWidth="1"/>
    <col min="2056" max="2304" width="9.140625" style="25"/>
    <col min="2305" max="2305" width="5.42578125" style="25" customWidth="1"/>
    <col min="2306" max="2306" width="42" style="25" customWidth="1"/>
    <col min="2307" max="2307" width="7.7109375" style="25" customWidth="1"/>
    <col min="2308" max="2308" width="9.42578125" style="25" customWidth="1"/>
    <col min="2309" max="2309" width="9.140625" style="25"/>
    <col min="2310" max="2310" width="13.140625" style="25" customWidth="1"/>
    <col min="2311" max="2311" width="10.85546875" style="25" customWidth="1"/>
    <col min="2312" max="2560" width="9.140625" style="25"/>
    <col min="2561" max="2561" width="5.42578125" style="25" customWidth="1"/>
    <col min="2562" max="2562" width="42" style="25" customWidth="1"/>
    <col min="2563" max="2563" width="7.7109375" style="25" customWidth="1"/>
    <col min="2564" max="2564" width="9.42578125" style="25" customWidth="1"/>
    <col min="2565" max="2565" width="9.140625" style="25"/>
    <col min="2566" max="2566" width="13.140625" style="25" customWidth="1"/>
    <col min="2567" max="2567" width="10.85546875" style="25" customWidth="1"/>
    <col min="2568" max="2816" width="9.140625" style="25"/>
    <col min="2817" max="2817" width="5.42578125" style="25" customWidth="1"/>
    <col min="2818" max="2818" width="42" style="25" customWidth="1"/>
    <col min="2819" max="2819" width="7.7109375" style="25" customWidth="1"/>
    <col min="2820" max="2820" width="9.42578125" style="25" customWidth="1"/>
    <col min="2821" max="2821" width="9.140625" style="25"/>
    <col min="2822" max="2822" width="13.140625" style="25" customWidth="1"/>
    <col min="2823" max="2823" width="10.85546875" style="25" customWidth="1"/>
    <col min="2824" max="3072" width="9.140625" style="25"/>
    <col min="3073" max="3073" width="5.42578125" style="25" customWidth="1"/>
    <col min="3074" max="3074" width="42" style="25" customWidth="1"/>
    <col min="3075" max="3075" width="7.7109375" style="25" customWidth="1"/>
    <col min="3076" max="3076" width="9.42578125" style="25" customWidth="1"/>
    <col min="3077" max="3077" width="9.140625" style="25"/>
    <col min="3078" max="3078" width="13.140625" style="25" customWidth="1"/>
    <col min="3079" max="3079" width="10.85546875" style="25" customWidth="1"/>
    <col min="3080" max="3328" width="9.140625" style="25"/>
    <col min="3329" max="3329" width="5.42578125" style="25" customWidth="1"/>
    <col min="3330" max="3330" width="42" style="25" customWidth="1"/>
    <col min="3331" max="3331" width="7.7109375" style="25" customWidth="1"/>
    <col min="3332" max="3332" width="9.42578125" style="25" customWidth="1"/>
    <col min="3333" max="3333" width="9.140625" style="25"/>
    <col min="3334" max="3334" width="13.140625" style="25" customWidth="1"/>
    <col min="3335" max="3335" width="10.85546875" style="25" customWidth="1"/>
    <col min="3336" max="3584" width="9.140625" style="25"/>
    <col min="3585" max="3585" width="5.42578125" style="25" customWidth="1"/>
    <col min="3586" max="3586" width="42" style="25" customWidth="1"/>
    <col min="3587" max="3587" width="7.7109375" style="25" customWidth="1"/>
    <col min="3588" max="3588" width="9.42578125" style="25" customWidth="1"/>
    <col min="3589" max="3589" width="9.140625" style="25"/>
    <col min="3590" max="3590" width="13.140625" style="25" customWidth="1"/>
    <col min="3591" max="3591" width="10.85546875" style="25" customWidth="1"/>
    <col min="3592" max="3840" width="9.140625" style="25"/>
    <col min="3841" max="3841" width="5.42578125" style="25" customWidth="1"/>
    <col min="3842" max="3842" width="42" style="25" customWidth="1"/>
    <col min="3843" max="3843" width="7.7109375" style="25" customWidth="1"/>
    <col min="3844" max="3844" width="9.42578125" style="25" customWidth="1"/>
    <col min="3845" max="3845" width="9.140625" style="25"/>
    <col min="3846" max="3846" width="13.140625" style="25" customWidth="1"/>
    <col min="3847" max="3847" width="10.85546875" style="25" customWidth="1"/>
    <col min="3848" max="4096" width="9.140625" style="25"/>
    <col min="4097" max="4097" width="5.42578125" style="25" customWidth="1"/>
    <col min="4098" max="4098" width="42" style="25" customWidth="1"/>
    <col min="4099" max="4099" width="7.7109375" style="25" customWidth="1"/>
    <col min="4100" max="4100" width="9.42578125" style="25" customWidth="1"/>
    <col min="4101" max="4101" width="9.140625" style="25"/>
    <col min="4102" max="4102" width="13.140625" style="25" customWidth="1"/>
    <col min="4103" max="4103" width="10.85546875" style="25" customWidth="1"/>
    <col min="4104" max="4352" width="9.140625" style="25"/>
    <col min="4353" max="4353" width="5.42578125" style="25" customWidth="1"/>
    <col min="4354" max="4354" width="42" style="25" customWidth="1"/>
    <col min="4355" max="4355" width="7.7109375" style="25" customWidth="1"/>
    <col min="4356" max="4356" width="9.42578125" style="25" customWidth="1"/>
    <col min="4357" max="4357" width="9.140625" style="25"/>
    <col min="4358" max="4358" width="13.140625" style="25" customWidth="1"/>
    <col min="4359" max="4359" width="10.85546875" style="25" customWidth="1"/>
    <col min="4360" max="4608" width="9.140625" style="25"/>
    <col min="4609" max="4609" width="5.42578125" style="25" customWidth="1"/>
    <col min="4610" max="4610" width="42" style="25" customWidth="1"/>
    <col min="4611" max="4611" width="7.7109375" style="25" customWidth="1"/>
    <col min="4612" max="4612" width="9.42578125" style="25" customWidth="1"/>
    <col min="4613" max="4613" width="9.140625" style="25"/>
    <col min="4614" max="4614" width="13.140625" style="25" customWidth="1"/>
    <col min="4615" max="4615" width="10.85546875" style="25" customWidth="1"/>
    <col min="4616" max="4864" width="9.140625" style="25"/>
    <col min="4865" max="4865" width="5.42578125" style="25" customWidth="1"/>
    <col min="4866" max="4866" width="42" style="25" customWidth="1"/>
    <col min="4867" max="4867" width="7.7109375" style="25" customWidth="1"/>
    <col min="4868" max="4868" width="9.42578125" style="25" customWidth="1"/>
    <col min="4869" max="4869" width="9.140625" style="25"/>
    <col min="4870" max="4870" width="13.140625" style="25" customWidth="1"/>
    <col min="4871" max="4871" width="10.85546875" style="25" customWidth="1"/>
    <col min="4872" max="5120" width="9.140625" style="25"/>
    <col min="5121" max="5121" width="5.42578125" style="25" customWidth="1"/>
    <col min="5122" max="5122" width="42" style="25" customWidth="1"/>
    <col min="5123" max="5123" width="7.7109375" style="25" customWidth="1"/>
    <col min="5124" max="5124" width="9.42578125" style="25" customWidth="1"/>
    <col min="5125" max="5125" width="9.140625" style="25"/>
    <col min="5126" max="5126" width="13.140625" style="25" customWidth="1"/>
    <col min="5127" max="5127" width="10.85546875" style="25" customWidth="1"/>
    <col min="5128" max="5376" width="9.140625" style="25"/>
    <col min="5377" max="5377" width="5.42578125" style="25" customWidth="1"/>
    <col min="5378" max="5378" width="42" style="25" customWidth="1"/>
    <col min="5379" max="5379" width="7.7109375" style="25" customWidth="1"/>
    <col min="5380" max="5380" width="9.42578125" style="25" customWidth="1"/>
    <col min="5381" max="5381" width="9.140625" style="25"/>
    <col min="5382" max="5382" width="13.140625" style="25" customWidth="1"/>
    <col min="5383" max="5383" width="10.85546875" style="25" customWidth="1"/>
    <col min="5384" max="5632" width="9.140625" style="25"/>
    <col min="5633" max="5633" width="5.42578125" style="25" customWidth="1"/>
    <col min="5634" max="5634" width="42" style="25" customWidth="1"/>
    <col min="5635" max="5635" width="7.7109375" style="25" customWidth="1"/>
    <col min="5636" max="5636" width="9.42578125" style="25" customWidth="1"/>
    <col min="5637" max="5637" width="9.140625" style="25"/>
    <col min="5638" max="5638" width="13.140625" style="25" customWidth="1"/>
    <col min="5639" max="5639" width="10.85546875" style="25" customWidth="1"/>
    <col min="5640" max="5888" width="9.140625" style="25"/>
    <col min="5889" max="5889" width="5.42578125" style="25" customWidth="1"/>
    <col min="5890" max="5890" width="42" style="25" customWidth="1"/>
    <col min="5891" max="5891" width="7.7109375" style="25" customWidth="1"/>
    <col min="5892" max="5892" width="9.42578125" style="25" customWidth="1"/>
    <col min="5893" max="5893" width="9.140625" style="25"/>
    <col min="5894" max="5894" width="13.140625" style="25" customWidth="1"/>
    <col min="5895" max="5895" width="10.85546875" style="25" customWidth="1"/>
    <col min="5896" max="6144" width="9.140625" style="25"/>
    <col min="6145" max="6145" width="5.42578125" style="25" customWidth="1"/>
    <col min="6146" max="6146" width="42" style="25" customWidth="1"/>
    <col min="6147" max="6147" width="7.7109375" style="25" customWidth="1"/>
    <col min="6148" max="6148" width="9.42578125" style="25" customWidth="1"/>
    <col min="6149" max="6149" width="9.140625" style="25"/>
    <col min="6150" max="6150" width="13.140625" style="25" customWidth="1"/>
    <col min="6151" max="6151" width="10.85546875" style="25" customWidth="1"/>
    <col min="6152" max="6400" width="9.140625" style="25"/>
    <col min="6401" max="6401" width="5.42578125" style="25" customWidth="1"/>
    <col min="6402" max="6402" width="42" style="25" customWidth="1"/>
    <col min="6403" max="6403" width="7.7109375" style="25" customWidth="1"/>
    <col min="6404" max="6404" width="9.42578125" style="25" customWidth="1"/>
    <col min="6405" max="6405" width="9.140625" style="25"/>
    <col min="6406" max="6406" width="13.140625" style="25" customWidth="1"/>
    <col min="6407" max="6407" width="10.85546875" style="25" customWidth="1"/>
    <col min="6408" max="6656" width="9.140625" style="25"/>
    <col min="6657" max="6657" width="5.42578125" style="25" customWidth="1"/>
    <col min="6658" max="6658" width="42" style="25" customWidth="1"/>
    <col min="6659" max="6659" width="7.7109375" style="25" customWidth="1"/>
    <col min="6660" max="6660" width="9.42578125" style="25" customWidth="1"/>
    <col min="6661" max="6661" width="9.140625" style="25"/>
    <col min="6662" max="6662" width="13.140625" style="25" customWidth="1"/>
    <col min="6663" max="6663" width="10.85546875" style="25" customWidth="1"/>
    <col min="6664" max="6912" width="9.140625" style="25"/>
    <col min="6913" max="6913" width="5.42578125" style="25" customWidth="1"/>
    <col min="6914" max="6914" width="42" style="25" customWidth="1"/>
    <col min="6915" max="6915" width="7.7109375" style="25" customWidth="1"/>
    <col min="6916" max="6916" width="9.42578125" style="25" customWidth="1"/>
    <col min="6917" max="6917" width="9.140625" style="25"/>
    <col min="6918" max="6918" width="13.140625" style="25" customWidth="1"/>
    <col min="6919" max="6919" width="10.85546875" style="25" customWidth="1"/>
    <col min="6920" max="7168" width="9.140625" style="25"/>
    <col min="7169" max="7169" width="5.42578125" style="25" customWidth="1"/>
    <col min="7170" max="7170" width="42" style="25" customWidth="1"/>
    <col min="7171" max="7171" width="7.7109375" style="25" customWidth="1"/>
    <col min="7172" max="7172" width="9.42578125" style="25" customWidth="1"/>
    <col min="7173" max="7173" width="9.140625" style="25"/>
    <col min="7174" max="7174" width="13.140625" style="25" customWidth="1"/>
    <col min="7175" max="7175" width="10.85546875" style="25" customWidth="1"/>
    <col min="7176" max="7424" width="9.140625" style="25"/>
    <col min="7425" max="7425" width="5.42578125" style="25" customWidth="1"/>
    <col min="7426" max="7426" width="42" style="25" customWidth="1"/>
    <col min="7427" max="7427" width="7.7109375" style="25" customWidth="1"/>
    <col min="7428" max="7428" width="9.42578125" style="25" customWidth="1"/>
    <col min="7429" max="7429" width="9.140625" style="25"/>
    <col min="7430" max="7430" width="13.140625" style="25" customWidth="1"/>
    <col min="7431" max="7431" width="10.85546875" style="25" customWidth="1"/>
    <col min="7432" max="7680" width="9.140625" style="25"/>
    <col min="7681" max="7681" width="5.42578125" style="25" customWidth="1"/>
    <col min="7682" max="7682" width="42" style="25" customWidth="1"/>
    <col min="7683" max="7683" width="7.7109375" style="25" customWidth="1"/>
    <col min="7684" max="7684" width="9.42578125" style="25" customWidth="1"/>
    <col min="7685" max="7685" width="9.140625" style="25"/>
    <col min="7686" max="7686" width="13.140625" style="25" customWidth="1"/>
    <col min="7687" max="7687" width="10.85546875" style="25" customWidth="1"/>
    <col min="7688" max="7936" width="9.140625" style="25"/>
    <col min="7937" max="7937" width="5.42578125" style="25" customWidth="1"/>
    <col min="7938" max="7938" width="42" style="25" customWidth="1"/>
    <col min="7939" max="7939" width="7.7109375" style="25" customWidth="1"/>
    <col min="7940" max="7940" width="9.42578125" style="25" customWidth="1"/>
    <col min="7941" max="7941" width="9.140625" style="25"/>
    <col min="7942" max="7942" width="13.140625" style="25" customWidth="1"/>
    <col min="7943" max="7943" width="10.85546875" style="25" customWidth="1"/>
    <col min="7944" max="8192" width="9.140625" style="25"/>
    <col min="8193" max="8193" width="5.42578125" style="25" customWidth="1"/>
    <col min="8194" max="8194" width="42" style="25" customWidth="1"/>
    <col min="8195" max="8195" width="7.7109375" style="25" customWidth="1"/>
    <col min="8196" max="8196" width="9.42578125" style="25" customWidth="1"/>
    <col min="8197" max="8197" width="9.140625" style="25"/>
    <col min="8198" max="8198" width="13.140625" style="25" customWidth="1"/>
    <col min="8199" max="8199" width="10.85546875" style="25" customWidth="1"/>
    <col min="8200" max="8448" width="9.140625" style="25"/>
    <col min="8449" max="8449" width="5.42578125" style="25" customWidth="1"/>
    <col min="8450" max="8450" width="42" style="25" customWidth="1"/>
    <col min="8451" max="8451" width="7.7109375" style="25" customWidth="1"/>
    <col min="8452" max="8452" width="9.42578125" style="25" customWidth="1"/>
    <col min="8453" max="8453" width="9.140625" style="25"/>
    <col min="8454" max="8454" width="13.140625" style="25" customWidth="1"/>
    <col min="8455" max="8455" width="10.85546875" style="25" customWidth="1"/>
    <col min="8456" max="8704" width="9.140625" style="25"/>
    <col min="8705" max="8705" width="5.42578125" style="25" customWidth="1"/>
    <col min="8706" max="8706" width="42" style="25" customWidth="1"/>
    <col min="8707" max="8707" width="7.7109375" style="25" customWidth="1"/>
    <col min="8708" max="8708" width="9.42578125" style="25" customWidth="1"/>
    <col min="8709" max="8709" width="9.140625" style="25"/>
    <col min="8710" max="8710" width="13.140625" style="25" customWidth="1"/>
    <col min="8711" max="8711" width="10.85546875" style="25" customWidth="1"/>
    <col min="8712" max="8960" width="9.140625" style="25"/>
    <col min="8961" max="8961" width="5.42578125" style="25" customWidth="1"/>
    <col min="8962" max="8962" width="42" style="25" customWidth="1"/>
    <col min="8963" max="8963" width="7.7109375" style="25" customWidth="1"/>
    <col min="8964" max="8964" width="9.42578125" style="25" customWidth="1"/>
    <col min="8965" max="8965" width="9.140625" style="25"/>
    <col min="8966" max="8966" width="13.140625" style="25" customWidth="1"/>
    <col min="8967" max="8967" width="10.85546875" style="25" customWidth="1"/>
    <col min="8968" max="9216" width="9.140625" style="25"/>
    <col min="9217" max="9217" width="5.42578125" style="25" customWidth="1"/>
    <col min="9218" max="9218" width="42" style="25" customWidth="1"/>
    <col min="9219" max="9219" width="7.7109375" style="25" customWidth="1"/>
    <col min="9220" max="9220" width="9.42578125" style="25" customWidth="1"/>
    <col min="9221" max="9221" width="9.140625" style="25"/>
    <col min="9222" max="9222" width="13.140625" style="25" customWidth="1"/>
    <col min="9223" max="9223" width="10.85546875" style="25" customWidth="1"/>
    <col min="9224" max="9472" width="9.140625" style="25"/>
    <col min="9473" max="9473" width="5.42578125" style="25" customWidth="1"/>
    <col min="9474" max="9474" width="42" style="25" customWidth="1"/>
    <col min="9475" max="9475" width="7.7109375" style="25" customWidth="1"/>
    <col min="9476" max="9476" width="9.42578125" style="25" customWidth="1"/>
    <col min="9477" max="9477" width="9.140625" style="25"/>
    <col min="9478" max="9478" width="13.140625" style="25" customWidth="1"/>
    <col min="9479" max="9479" width="10.85546875" style="25" customWidth="1"/>
    <col min="9480" max="9728" width="9.140625" style="25"/>
    <col min="9729" max="9729" width="5.42578125" style="25" customWidth="1"/>
    <col min="9730" max="9730" width="42" style="25" customWidth="1"/>
    <col min="9731" max="9731" width="7.7109375" style="25" customWidth="1"/>
    <col min="9732" max="9732" width="9.42578125" style="25" customWidth="1"/>
    <col min="9733" max="9733" width="9.140625" style="25"/>
    <col min="9734" max="9734" width="13.140625" style="25" customWidth="1"/>
    <col min="9735" max="9735" width="10.85546875" style="25" customWidth="1"/>
    <col min="9736" max="9984" width="9.140625" style="25"/>
    <col min="9985" max="9985" width="5.42578125" style="25" customWidth="1"/>
    <col min="9986" max="9986" width="42" style="25" customWidth="1"/>
    <col min="9987" max="9987" width="7.7109375" style="25" customWidth="1"/>
    <col min="9988" max="9988" width="9.42578125" style="25" customWidth="1"/>
    <col min="9989" max="9989" width="9.140625" style="25"/>
    <col min="9990" max="9990" width="13.140625" style="25" customWidth="1"/>
    <col min="9991" max="9991" width="10.85546875" style="25" customWidth="1"/>
    <col min="9992" max="10240" width="9.140625" style="25"/>
    <col min="10241" max="10241" width="5.42578125" style="25" customWidth="1"/>
    <col min="10242" max="10242" width="42" style="25" customWidth="1"/>
    <col min="10243" max="10243" width="7.7109375" style="25" customWidth="1"/>
    <col min="10244" max="10244" width="9.42578125" style="25" customWidth="1"/>
    <col min="10245" max="10245" width="9.140625" style="25"/>
    <col min="10246" max="10246" width="13.140625" style="25" customWidth="1"/>
    <col min="10247" max="10247" width="10.85546875" style="25" customWidth="1"/>
    <col min="10248" max="10496" width="9.140625" style="25"/>
    <col min="10497" max="10497" width="5.42578125" style="25" customWidth="1"/>
    <col min="10498" max="10498" width="42" style="25" customWidth="1"/>
    <col min="10499" max="10499" width="7.7109375" style="25" customWidth="1"/>
    <col min="10500" max="10500" width="9.42578125" style="25" customWidth="1"/>
    <col min="10501" max="10501" width="9.140625" style="25"/>
    <col min="10502" max="10502" width="13.140625" style="25" customWidth="1"/>
    <col min="10503" max="10503" width="10.85546875" style="25" customWidth="1"/>
    <col min="10504" max="10752" width="9.140625" style="25"/>
    <col min="10753" max="10753" width="5.42578125" style="25" customWidth="1"/>
    <col min="10754" max="10754" width="42" style="25" customWidth="1"/>
    <col min="10755" max="10755" width="7.7109375" style="25" customWidth="1"/>
    <col min="10756" max="10756" width="9.42578125" style="25" customWidth="1"/>
    <col min="10757" max="10757" width="9.140625" style="25"/>
    <col min="10758" max="10758" width="13.140625" style="25" customWidth="1"/>
    <col min="10759" max="10759" width="10.85546875" style="25" customWidth="1"/>
    <col min="10760" max="11008" width="9.140625" style="25"/>
    <col min="11009" max="11009" width="5.42578125" style="25" customWidth="1"/>
    <col min="11010" max="11010" width="42" style="25" customWidth="1"/>
    <col min="11011" max="11011" width="7.7109375" style="25" customWidth="1"/>
    <col min="11012" max="11012" width="9.42578125" style="25" customWidth="1"/>
    <col min="11013" max="11013" width="9.140625" style="25"/>
    <col min="11014" max="11014" width="13.140625" style="25" customWidth="1"/>
    <col min="11015" max="11015" width="10.85546875" style="25" customWidth="1"/>
    <col min="11016" max="11264" width="9.140625" style="25"/>
    <col min="11265" max="11265" width="5.42578125" style="25" customWidth="1"/>
    <col min="11266" max="11266" width="42" style="25" customWidth="1"/>
    <col min="11267" max="11267" width="7.7109375" style="25" customWidth="1"/>
    <col min="11268" max="11268" width="9.42578125" style="25" customWidth="1"/>
    <col min="11269" max="11269" width="9.140625" style="25"/>
    <col min="11270" max="11270" width="13.140625" style="25" customWidth="1"/>
    <col min="11271" max="11271" width="10.85546875" style="25" customWidth="1"/>
    <col min="11272" max="11520" width="9.140625" style="25"/>
    <col min="11521" max="11521" width="5.42578125" style="25" customWidth="1"/>
    <col min="11522" max="11522" width="42" style="25" customWidth="1"/>
    <col min="11523" max="11523" width="7.7109375" style="25" customWidth="1"/>
    <col min="11524" max="11524" width="9.42578125" style="25" customWidth="1"/>
    <col min="11525" max="11525" width="9.140625" style="25"/>
    <col min="11526" max="11526" width="13.140625" style="25" customWidth="1"/>
    <col min="11527" max="11527" width="10.85546875" style="25" customWidth="1"/>
    <col min="11528" max="11776" width="9.140625" style="25"/>
    <col min="11777" max="11777" width="5.42578125" style="25" customWidth="1"/>
    <col min="11778" max="11778" width="42" style="25" customWidth="1"/>
    <col min="11779" max="11779" width="7.7109375" style="25" customWidth="1"/>
    <col min="11780" max="11780" width="9.42578125" style="25" customWidth="1"/>
    <col min="11781" max="11781" width="9.140625" style="25"/>
    <col min="11782" max="11782" width="13.140625" style="25" customWidth="1"/>
    <col min="11783" max="11783" width="10.85546875" style="25" customWidth="1"/>
    <col min="11784" max="12032" width="9.140625" style="25"/>
    <col min="12033" max="12033" width="5.42578125" style="25" customWidth="1"/>
    <col min="12034" max="12034" width="42" style="25" customWidth="1"/>
    <col min="12035" max="12035" width="7.7109375" style="25" customWidth="1"/>
    <col min="12036" max="12036" width="9.42578125" style="25" customWidth="1"/>
    <col min="12037" max="12037" width="9.140625" style="25"/>
    <col min="12038" max="12038" width="13.140625" style="25" customWidth="1"/>
    <col min="12039" max="12039" width="10.85546875" style="25" customWidth="1"/>
    <col min="12040" max="12288" width="9.140625" style="25"/>
    <col min="12289" max="12289" width="5.42578125" style="25" customWidth="1"/>
    <col min="12290" max="12290" width="42" style="25" customWidth="1"/>
    <col min="12291" max="12291" width="7.7109375" style="25" customWidth="1"/>
    <col min="12292" max="12292" width="9.42578125" style="25" customWidth="1"/>
    <col min="12293" max="12293" width="9.140625" style="25"/>
    <col min="12294" max="12294" width="13.140625" style="25" customWidth="1"/>
    <col min="12295" max="12295" width="10.85546875" style="25" customWidth="1"/>
    <col min="12296" max="12544" width="9.140625" style="25"/>
    <col min="12545" max="12545" width="5.42578125" style="25" customWidth="1"/>
    <col min="12546" max="12546" width="42" style="25" customWidth="1"/>
    <col min="12547" max="12547" width="7.7109375" style="25" customWidth="1"/>
    <col min="12548" max="12548" width="9.42578125" style="25" customWidth="1"/>
    <col min="12549" max="12549" width="9.140625" style="25"/>
    <col min="12550" max="12550" width="13.140625" style="25" customWidth="1"/>
    <col min="12551" max="12551" width="10.85546875" style="25" customWidth="1"/>
    <col min="12552" max="12800" width="9.140625" style="25"/>
    <col min="12801" max="12801" width="5.42578125" style="25" customWidth="1"/>
    <col min="12802" max="12802" width="42" style="25" customWidth="1"/>
    <col min="12803" max="12803" width="7.7109375" style="25" customWidth="1"/>
    <col min="12804" max="12804" width="9.42578125" style="25" customWidth="1"/>
    <col min="12805" max="12805" width="9.140625" style="25"/>
    <col min="12806" max="12806" width="13.140625" style="25" customWidth="1"/>
    <col min="12807" max="12807" width="10.85546875" style="25" customWidth="1"/>
    <col min="12808" max="13056" width="9.140625" style="25"/>
    <col min="13057" max="13057" width="5.42578125" style="25" customWidth="1"/>
    <col min="13058" max="13058" width="42" style="25" customWidth="1"/>
    <col min="13059" max="13059" width="7.7109375" style="25" customWidth="1"/>
    <col min="13060" max="13060" width="9.42578125" style="25" customWidth="1"/>
    <col min="13061" max="13061" width="9.140625" style="25"/>
    <col min="13062" max="13062" width="13.140625" style="25" customWidth="1"/>
    <col min="13063" max="13063" width="10.85546875" style="25" customWidth="1"/>
    <col min="13064" max="13312" width="9.140625" style="25"/>
    <col min="13313" max="13313" width="5.42578125" style="25" customWidth="1"/>
    <col min="13314" max="13314" width="42" style="25" customWidth="1"/>
    <col min="13315" max="13315" width="7.7109375" style="25" customWidth="1"/>
    <col min="13316" max="13316" width="9.42578125" style="25" customWidth="1"/>
    <col min="13317" max="13317" width="9.140625" style="25"/>
    <col min="13318" max="13318" width="13.140625" style="25" customWidth="1"/>
    <col min="13319" max="13319" width="10.85546875" style="25" customWidth="1"/>
    <col min="13320" max="13568" width="9.140625" style="25"/>
    <col min="13569" max="13569" width="5.42578125" style="25" customWidth="1"/>
    <col min="13570" max="13570" width="42" style="25" customWidth="1"/>
    <col min="13571" max="13571" width="7.7109375" style="25" customWidth="1"/>
    <col min="13572" max="13572" width="9.42578125" style="25" customWidth="1"/>
    <col min="13573" max="13573" width="9.140625" style="25"/>
    <col min="13574" max="13574" width="13.140625" style="25" customWidth="1"/>
    <col min="13575" max="13575" width="10.85546875" style="25" customWidth="1"/>
    <col min="13576" max="13824" width="9.140625" style="25"/>
    <col min="13825" max="13825" width="5.42578125" style="25" customWidth="1"/>
    <col min="13826" max="13826" width="42" style="25" customWidth="1"/>
    <col min="13827" max="13827" width="7.7109375" style="25" customWidth="1"/>
    <col min="13828" max="13828" width="9.42578125" style="25" customWidth="1"/>
    <col min="13829" max="13829" width="9.140625" style="25"/>
    <col min="13830" max="13830" width="13.140625" style="25" customWidth="1"/>
    <col min="13831" max="13831" width="10.85546875" style="25" customWidth="1"/>
    <col min="13832" max="14080" width="9.140625" style="25"/>
    <col min="14081" max="14081" width="5.42578125" style="25" customWidth="1"/>
    <col min="14082" max="14082" width="42" style="25" customWidth="1"/>
    <col min="14083" max="14083" width="7.7109375" style="25" customWidth="1"/>
    <col min="14084" max="14084" width="9.42578125" style="25" customWidth="1"/>
    <col min="14085" max="14085" width="9.140625" style="25"/>
    <col min="14086" max="14086" width="13.140625" style="25" customWidth="1"/>
    <col min="14087" max="14087" width="10.85546875" style="25" customWidth="1"/>
    <col min="14088" max="14336" width="9.140625" style="25"/>
    <col min="14337" max="14337" width="5.42578125" style="25" customWidth="1"/>
    <col min="14338" max="14338" width="42" style="25" customWidth="1"/>
    <col min="14339" max="14339" width="7.7109375" style="25" customWidth="1"/>
    <col min="14340" max="14340" width="9.42578125" style="25" customWidth="1"/>
    <col min="14341" max="14341" width="9.140625" style="25"/>
    <col min="14342" max="14342" width="13.140625" style="25" customWidth="1"/>
    <col min="14343" max="14343" width="10.85546875" style="25" customWidth="1"/>
    <col min="14344" max="14592" width="9.140625" style="25"/>
    <col min="14593" max="14593" width="5.42578125" style="25" customWidth="1"/>
    <col min="14594" max="14594" width="42" style="25" customWidth="1"/>
    <col min="14595" max="14595" width="7.7109375" style="25" customWidth="1"/>
    <col min="14596" max="14596" width="9.42578125" style="25" customWidth="1"/>
    <col min="14597" max="14597" width="9.140625" style="25"/>
    <col min="14598" max="14598" width="13.140625" style="25" customWidth="1"/>
    <col min="14599" max="14599" width="10.85546875" style="25" customWidth="1"/>
    <col min="14600" max="14848" width="9.140625" style="25"/>
    <col min="14849" max="14849" width="5.42578125" style="25" customWidth="1"/>
    <col min="14850" max="14850" width="42" style="25" customWidth="1"/>
    <col min="14851" max="14851" width="7.7109375" style="25" customWidth="1"/>
    <col min="14852" max="14852" width="9.42578125" style="25" customWidth="1"/>
    <col min="14853" max="14853" width="9.140625" style="25"/>
    <col min="14854" max="14854" width="13.140625" style="25" customWidth="1"/>
    <col min="14855" max="14855" width="10.85546875" style="25" customWidth="1"/>
    <col min="14856" max="15104" width="9.140625" style="25"/>
    <col min="15105" max="15105" width="5.42578125" style="25" customWidth="1"/>
    <col min="15106" max="15106" width="42" style="25" customWidth="1"/>
    <col min="15107" max="15107" width="7.7109375" style="25" customWidth="1"/>
    <col min="15108" max="15108" width="9.42578125" style="25" customWidth="1"/>
    <col min="15109" max="15109" width="9.140625" style="25"/>
    <col min="15110" max="15110" width="13.140625" style="25" customWidth="1"/>
    <col min="15111" max="15111" width="10.85546875" style="25" customWidth="1"/>
    <col min="15112" max="15360" width="9.140625" style="25"/>
    <col min="15361" max="15361" width="5.42578125" style="25" customWidth="1"/>
    <col min="15362" max="15362" width="42" style="25" customWidth="1"/>
    <col min="15363" max="15363" width="7.7109375" style="25" customWidth="1"/>
    <col min="15364" max="15364" width="9.42578125" style="25" customWidth="1"/>
    <col min="15365" max="15365" width="9.140625" style="25"/>
    <col min="15366" max="15366" width="13.140625" style="25" customWidth="1"/>
    <col min="15367" max="15367" width="10.85546875" style="25" customWidth="1"/>
    <col min="15368" max="15616" width="9.140625" style="25"/>
    <col min="15617" max="15617" width="5.42578125" style="25" customWidth="1"/>
    <col min="15618" max="15618" width="42" style="25" customWidth="1"/>
    <col min="15619" max="15619" width="7.7109375" style="25" customWidth="1"/>
    <col min="15620" max="15620" width="9.42578125" style="25" customWidth="1"/>
    <col min="15621" max="15621" width="9.140625" style="25"/>
    <col min="15622" max="15622" width="13.140625" style="25" customWidth="1"/>
    <col min="15623" max="15623" width="10.85546875" style="25" customWidth="1"/>
    <col min="15624" max="15872" width="9.140625" style="25"/>
    <col min="15873" max="15873" width="5.42578125" style="25" customWidth="1"/>
    <col min="15874" max="15874" width="42" style="25" customWidth="1"/>
    <col min="15875" max="15875" width="7.7109375" style="25" customWidth="1"/>
    <col min="15876" max="15876" width="9.42578125" style="25" customWidth="1"/>
    <col min="15877" max="15877" width="9.140625" style="25"/>
    <col min="15878" max="15878" width="13.140625" style="25" customWidth="1"/>
    <col min="15879" max="15879" width="10.85546875" style="25" customWidth="1"/>
    <col min="15880" max="16128" width="9.140625" style="25"/>
    <col min="16129" max="16129" width="5.42578125" style="25" customWidth="1"/>
    <col min="16130" max="16130" width="42" style="25" customWidth="1"/>
    <col min="16131" max="16131" width="7.7109375" style="25" customWidth="1"/>
    <col min="16132" max="16132" width="9.42578125" style="25" customWidth="1"/>
    <col min="16133" max="16133" width="9.140625" style="25"/>
    <col min="16134" max="16134" width="13.140625" style="25" customWidth="1"/>
    <col min="16135" max="16135" width="10.85546875" style="25" customWidth="1"/>
    <col min="16136" max="16384" width="9.140625" style="25"/>
  </cols>
  <sheetData>
    <row r="1" spans="1:9" s="24" customFormat="1" ht="16.5" customHeight="1">
      <c r="A1" s="94" t="s">
        <v>39</v>
      </c>
      <c r="B1" s="430" t="s">
        <v>78</v>
      </c>
      <c r="C1" s="431"/>
      <c r="D1" s="431"/>
      <c r="E1" s="431"/>
      <c r="F1" s="431"/>
    </row>
    <row r="2" spans="1:9" s="24" customFormat="1">
      <c r="A2" s="94"/>
      <c r="B2" s="430" t="s">
        <v>212</v>
      </c>
      <c r="C2" s="430"/>
      <c r="D2" s="430"/>
      <c r="E2" s="430"/>
      <c r="F2" s="430"/>
    </row>
    <row r="3" spans="1:9" s="50" customFormat="1">
      <c r="A3" s="261"/>
      <c r="B3" s="262"/>
      <c r="C3" s="263"/>
      <c r="D3" s="264"/>
      <c r="E3" s="297"/>
      <c r="F3" s="265"/>
      <c r="G3" s="101"/>
      <c r="H3" s="101"/>
      <c r="I3" s="102"/>
    </row>
    <row r="4" spans="1:9">
      <c r="A4" s="96" t="s">
        <v>0</v>
      </c>
      <c r="B4" s="95" t="s">
        <v>53</v>
      </c>
      <c r="C4" s="183"/>
      <c r="D4" s="184"/>
      <c r="E4" s="183"/>
      <c r="F4" s="185"/>
    </row>
    <row r="5" spans="1:9" s="103" customFormat="1">
      <c r="A5" s="3"/>
      <c r="B5" s="1"/>
      <c r="C5" s="4"/>
      <c r="D5" s="5"/>
      <c r="E5" s="4"/>
      <c r="F5" s="2"/>
    </row>
    <row r="6" spans="1:9" ht="48">
      <c r="A6" s="182">
        <v>1</v>
      </c>
      <c r="B6" s="128" t="s">
        <v>54</v>
      </c>
      <c r="C6" s="141" t="s">
        <v>55</v>
      </c>
      <c r="D6" s="186">
        <v>1</v>
      </c>
      <c r="E6" s="240"/>
      <c r="F6" s="187">
        <f>D6*E6</f>
        <v>0</v>
      </c>
    </row>
    <row r="7" spans="1:9" ht="11.25" customHeight="1">
      <c r="A7" s="3"/>
      <c r="B7" s="189"/>
      <c r="C7" s="309"/>
      <c r="D7" s="267"/>
      <c r="E7" s="240"/>
      <c r="F7" s="187"/>
    </row>
    <row r="8" spans="1:9" s="24" customFormat="1" ht="48">
      <c r="A8" s="182">
        <v>2</v>
      </c>
      <c r="B8" s="128" t="s">
        <v>119</v>
      </c>
      <c r="C8" s="239" t="s">
        <v>43</v>
      </c>
      <c r="D8" s="239">
        <v>1</v>
      </c>
      <c r="E8" s="240"/>
      <c r="F8" s="241">
        <f t="shared" ref="F8" si="0">D8*E8</f>
        <v>0</v>
      </c>
    </row>
    <row r="9" spans="1:9" s="31" customFormat="1" ht="11.25" customHeight="1">
      <c r="A9" s="22"/>
      <c r="B9" s="80"/>
      <c r="C9" s="84"/>
      <c r="D9" s="84"/>
      <c r="E9" s="232"/>
      <c r="F9" s="84"/>
    </row>
    <row r="10" spans="1:9" s="24" customFormat="1" ht="60">
      <c r="A10" s="182">
        <v>3</v>
      </c>
      <c r="B10" s="128" t="s">
        <v>147</v>
      </c>
      <c r="C10" s="239"/>
      <c r="D10" s="239"/>
      <c r="E10" s="240"/>
      <c r="F10" s="241"/>
    </row>
    <row r="11" spans="1:9">
      <c r="A11" s="3" t="s">
        <v>87</v>
      </c>
      <c r="B11" s="189" t="s">
        <v>82</v>
      </c>
      <c r="C11" s="239" t="s">
        <v>10</v>
      </c>
      <c r="D11" s="239">
        <v>5</v>
      </c>
      <c r="E11" s="240"/>
      <c r="F11" s="241">
        <f t="shared" ref="F11:F12" si="1">D11*E11</f>
        <v>0</v>
      </c>
    </row>
    <row r="12" spans="1:9">
      <c r="A12" s="3" t="s">
        <v>93</v>
      </c>
      <c r="B12" s="189" t="s">
        <v>83</v>
      </c>
      <c r="C12" s="239" t="s">
        <v>10</v>
      </c>
      <c r="D12" s="239">
        <v>3</v>
      </c>
      <c r="E12" s="240"/>
      <c r="F12" s="241">
        <f t="shared" si="1"/>
        <v>0</v>
      </c>
    </row>
    <row r="13" spans="1:9" s="31" customFormat="1" ht="11.25" customHeight="1">
      <c r="A13" s="182"/>
      <c r="B13" s="129"/>
      <c r="C13" s="130"/>
      <c r="D13" s="131"/>
      <c r="E13" s="130"/>
      <c r="F13" s="241"/>
    </row>
    <row r="14" spans="1:9" ht="84">
      <c r="A14" s="3">
        <v>4</v>
      </c>
      <c r="B14" s="189" t="s">
        <v>120</v>
      </c>
      <c r="C14" s="266" t="s">
        <v>33</v>
      </c>
      <c r="D14" s="267">
        <v>30</v>
      </c>
      <c r="E14" s="240"/>
      <c r="F14" s="187">
        <f>D14*E14</f>
        <v>0</v>
      </c>
    </row>
    <row r="15" spans="1:9" ht="11.25" customHeight="1">
      <c r="B15" s="250"/>
      <c r="C15" s="252"/>
      <c r="D15" s="251"/>
      <c r="E15" s="232"/>
      <c r="F15" s="253"/>
    </row>
    <row r="16" spans="1:9" s="87" customFormat="1" ht="84">
      <c r="A16" s="127">
        <v>5</v>
      </c>
      <c r="B16" s="128" t="s">
        <v>202</v>
      </c>
      <c r="C16" s="239" t="s">
        <v>45</v>
      </c>
      <c r="D16" s="239">
        <v>2</v>
      </c>
      <c r="E16" s="240"/>
      <c r="F16" s="241">
        <f>D16*E16</f>
        <v>0</v>
      </c>
      <c r="H16" s="317"/>
    </row>
    <row r="17" spans="1:8" s="84" customFormat="1" ht="12">
      <c r="A17" s="127"/>
      <c r="B17" s="129"/>
      <c r="C17" s="130"/>
      <c r="D17" s="131"/>
      <c r="E17" s="142"/>
      <c r="F17" s="241"/>
      <c r="H17" s="317"/>
    </row>
    <row r="18" spans="1:8" s="87" customFormat="1" ht="84">
      <c r="A18" s="127">
        <v>6</v>
      </c>
      <c r="B18" s="128" t="s">
        <v>198</v>
      </c>
      <c r="C18" s="239" t="s">
        <v>45</v>
      </c>
      <c r="D18" s="239">
        <v>1</v>
      </c>
      <c r="E18" s="240"/>
      <c r="F18" s="241">
        <f>D18*E18</f>
        <v>0</v>
      </c>
      <c r="H18" s="317"/>
    </row>
    <row r="19" spans="1:8" s="84" customFormat="1" ht="12">
      <c r="A19" s="127"/>
      <c r="B19" s="129"/>
      <c r="C19" s="130"/>
      <c r="D19" s="131"/>
      <c r="E19" s="130"/>
      <c r="F19" s="241"/>
      <c r="H19" s="317"/>
    </row>
    <row r="20" spans="1:8" s="87" customFormat="1" ht="60">
      <c r="A20" s="127">
        <v>7</v>
      </c>
      <c r="B20" s="128" t="s">
        <v>199</v>
      </c>
      <c r="C20" s="239" t="s">
        <v>33</v>
      </c>
      <c r="D20" s="239">
        <v>12</v>
      </c>
      <c r="E20" s="240"/>
      <c r="F20" s="241">
        <f t="shared" ref="F20" si="2">D20*E20</f>
        <v>0</v>
      </c>
      <c r="H20" s="317"/>
    </row>
    <row r="21" spans="1:8" s="84" customFormat="1" ht="12">
      <c r="A21" s="78"/>
      <c r="B21" s="80"/>
      <c r="E21" s="316"/>
      <c r="H21" s="317">
        <f t="shared" ref="H21" si="3">D21*E21</f>
        <v>0</v>
      </c>
    </row>
    <row r="22" spans="1:8" s="87" customFormat="1" ht="60">
      <c r="A22" s="127">
        <v>8</v>
      </c>
      <c r="B22" s="128" t="s">
        <v>200</v>
      </c>
      <c r="C22" s="239" t="s">
        <v>10</v>
      </c>
      <c r="D22" s="239">
        <v>2</v>
      </c>
      <c r="E22" s="240"/>
      <c r="F22" s="241">
        <f t="shared" ref="F22" si="4">D22*E22</f>
        <v>0</v>
      </c>
      <c r="H22" s="317"/>
    </row>
    <row r="23" spans="1:8" s="84" customFormat="1" ht="12">
      <c r="A23" s="127"/>
      <c r="B23" s="129"/>
      <c r="C23" s="133"/>
      <c r="D23" s="133"/>
      <c r="E23" s="318"/>
      <c r="F23" s="133"/>
      <c r="H23" s="317">
        <f t="shared" ref="H23" si="5">D23*E23</f>
        <v>0</v>
      </c>
    </row>
    <row r="24" spans="1:8" s="87" customFormat="1" ht="36">
      <c r="A24" s="127">
        <v>9</v>
      </c>
      <c r="B24" s="189" t="s">
        <v>201</v>
      </c>
      <c r="C24" s="239" t="s">
        <v>10</v>
      </c>
      <c r="D24" s="239">
        <v>2</v>
      </c>
      <c r="E24" s="240"/>
      <c r="F24" s="241">
        <f>D24*E24</f>
        <v>0</v>
      </c>
      <c r="H24" s="317"/>
    </row>
    <row r="25" spans="1:8" s="84" customFormat="1" ht="12">
      <c r="A25" s="78"/>
      <c r="B25" s="80"/>
      <c r="E25" s="316"/>
      <c r="H25" s="317"/>
    </row>
    <row r="26" spans="1:8" s="89" customFormat="1" ht="72">
      <c r="A26" s="140">
        <v>10</v>
      </c>
      <c r="B26" s="128" t="s">
        <v>219</v>
      </c>
      <c r="C26" s="266" t="s">
        <v>43</v>
      </c>
      <c r="D26" s="267">
        <v>6</v>
      </c>
      <c r="E26" s="319"/>
      <c r="F26" s="187">
        <f>D26*E26</f>
        <v>0</v>
      </c>
      <c r="H26" s="317"/>
    </row>
    <row r="27" spans="1:8" s="89" customFormat="1" ht="12">
      <c r="A27" s="338"/>
      <c r="B27" s="79"/>
      <c r="C27" s="252"/>
      <c r="D27" s="251"/>
      <c r="E27" s="340"/>
      <c r="F27" s="97"/>
      <c r="H27" s="317"/>
    </row>
    <row r="28" spans="1:8" ht="60">
      <c r="A28" s="3">
        <v>11</v>
      </c>
      <c r="B28" s="128" t="s">
        <v>109</v>
      </c>
      <c r="C28" s="88"/>
      <c r="D28" s="88"/>
      <c r="E28" s="298"/>
      <c r="F28" s="88"/>
      <c r="H28" s="104"/>
    </row>
    <row r="29" spans="1:8">
      <c r="A29" s="182" t="s">
        <v>87</v>
      </c>
      <c r="B29" s="129" t="s">
        <v>92</v>
      </c>
      <c r="C29" s="239" t="s">
        <v>67</v>
      </c>
      <c r="D29" s="239">
        <v>5</v>
      </c>
      <c r="E29" s="420"/>
      <c r="F29" s="134">
        <f>D29*E29</f>
        <v>0</v>
      </c>
      <c r="H29" s="104"/>
    </row>
    <row r="30" spans="1:8">
      <c r="A30" s="182" t="s">
        <v>93</v>
      </c>
      <c r="B30" s="129" t="s">
        <v>94</v>
      </c>
      <c r="C30" s="239" t="s">
        <v>67</v>
      </c>
      <c r="D30" s="239">
        <v>5</v>
      </c>
      <c r="E30" s="420"/>
      <c r="F30" s="134">
        <f>D30*E30</f>
        <v>0</v>
      </c>
      <c r="H30" s="104"/>
    </row>
    <row r="31" spans="1:8" ht="11.25" customHeight="1">
      <c r="A31" s="3"/>
      <c r="B31" s="268"/>
      <c r="C31" s="269"/>
      <c r="D31" s="270"/>
      <c r="E31" s="271"/>
      <c r="F31" s="272"/>
    </row>
    <row r="32" spans="1:8">
      <c r="A32" s="190"/>
      <c r="B32" s="136" t="s">
        <v>88</v>
      </c>
      <c r="C32" s="191"/>
      <c r="D32" s="192"/>
      <c r="E32" s="191"/>
      <c r="F32" s="193">
        <f>SUM(F6:F30)</f>
        <v>0</v>
      </c>
    </row>
    <row r="33" spans="1:7" ht="11.25" customHeight="1">
      <c r="A33" s="105"/>
      <c r="B33" s="32"/>
      <c r="C33" s="106"/>
      <c r="D33" s="48"/>
      <c r="E33" s="106"/>
      <c r="F33" s="103"/>
    </row>
    <row r="34" spans="1:7">
      <c r="A34" s="96" t="s">
        <v>13</v>
      </c>
      <c r="B34" s="95" t="s">
        <v>56</v>
      </c>
      <c r="C34" s="183"/>
      <c r="D34" s="184"/>
      <c r="E34" s="183"/>
      <c r="F34" s="185"/>
    </row>
    <row r="35" spans="1:7" ht="11.25" customHeight="1">
      <c r="A35" s="3"/>
      <c r="B35" s="1"/>
      <c r="C35" s="4"/>
      <c r="D35" s="5"/>
      <c r="E35" s="4"/>
      <c r="F35" s="2"/>
    </row>
    <row r="36" spans="1:7" ht="96">
      <c r="A36" s="3">
        <v>1</v>
      </c>
      <c r="B36" s="129" t="s">
        <v>113</v>
      </c>
      <c r="C36" s="141"/>
      <c r="D36" s="273"/>
      <c r="E36" s="141"/>
      <c r="F36" s="88"/>
    </row>
    <row r="37" spans="1:7">
      <c r="A37" s="182" t="s">
        <v>87</v>
      </c>
      <c r="B37" s="189" t="s">
        <v>84</v>
      </c>
      <c r="C37" s="141" t="s">
        <v>33</v>
      </c>
      <c r="D37" s="186">
        <v>65</v>
      </c>
      <c r="E37" s="240"/>
      <c r="F37" s="187">
        <f>D37*E37</f>
        <v>0</v>
      </c>
    </row>
    <row r="38" spans="1:7">
      <c r="A38" s="182" t="s">
        <v>93</v>
      </c>
      <c r="B38" s="189" t="s">
        <v>220</v>
      </c>
      <c r="C38" s="141" t="s">
        <v>33</v>
      </c>
      <c r="D38" s="186">
        <v>10</v>
      </c>
      <c r="E38" s="240"/>
      <c r="F38" s="187">
        <f>D38*E38</f>
        <v>0</v>
      </c>
    </row>
    <row r="39" spans="1:7" s="103" customFormat="1" ht="11.25" customHeight="1">
      <c r="A39" s="3"/>
      <c r="B39" s="128"/>
      <c r="C39" s="141"/>
      <c r="D39" s="186"/>
      <c r="E39" s="240"/>
      <c r="F39" s="88"/>
    </row>
    <row r="40" spans="1:7" ht="72">
      <c r="A40" s="3">
        <v>2</v>
      </c>
      <c r="B40" s="128" t="s">
        <v>195</v>
      </c>
      <c r="C40" s="141" t="s">
        <v>10</v>
      </c>
      <c r="D40" s="186">
        <v>10</v>
      </c>
      <c r="E40" s="240"/>
      <c r="F40" s="187">
        <f>D40*E40</f>
        <v>0</v>
      </c>
      <c r="G40" s="2"/>
    </row>
    <row r="41" spans="1:7" ht="11.25" customHeight="1">
      <c r="A41" s="3"/>
      <c r="B41" s="128"/>
      <c r="C41" s="88"/>
      <c r="D41" s="88"/>
      <c r="E41" s="298"/>
      <c r="F41" s="88"/>
    </row>
    <row r="42" spans="1:7" ht="36">
      <c r="A42" s="3">
        <v>3</v>
      </c>
      <c r="B42" s="128" t="s">
        <v>114</v>
      </c>
      <c r="C42" s="141" t="s">
        <v>10</v>
      </c>
      <c r="D42" s="186">
        <v>5</v>
      </c>
      <c r="E42" s="420"/>
      <c r="F42" s="187">
        <f>D42*E42</f>
        <v>0</v>
      </c>
    </row>
    <row r="43" spans="1:7" ht="11.25" customHeight="1">
      <c r="A43" s="3"/>
      <c r="B43" s="128"/>
      <c r="C43" s="141"/>
      <c r="D43" s="186"/>
      <c r="E43" s="141"/>
      <c r="F43" s="88"/>
    </row>
    <row r="44" spans="1:7" ht="72">
      <c r="A44" s="3">
        <v>4</v>
      </c>
      <c r="B44" s="128" t="s">
        <v>115</v>
      </c>
      <c r="C44" s="239"/>
      <c r="D44" s="239"/>
      <c r="E44" s="130"/>
      <c r="F44" s="88"/>
    </row>
    <row r="45" spans="1:7">
      <c r="A45" s="182" t="s">
        <v>87</v>
      </c>
      <c r="B45" s="128" t="s">
        <v>80</v>
      </c>
      <c r="C45" s="141" t="s">
        <v>55</v>
      </c>
      <c r="D45" s="186">
        <v>1</v>
      </c>
      <c r="E45" s="420"/>
      <c r="F45" s="187">
        <f>D45*E45</f>
        <v>0</v>
      </c>
    </row>
    <row r="46" spans="1:7" ht="48">
      <c r="A46" s="182" t="s">
        <v>93</v>
      </c>
      <c r="B46" s="128" t="s">
        <v>140</v>
      </c>
      <c r="C46" s="2"/>
      <c r="D46" s="2"/>
      <c r="E46" s="299"/>
      <c r="F46" s="2"/>
    </row>
    <row r="47" spans="1:7" ht="72">
      <c r="A47" s="182"/>
      <c r="B47" s="128" t="s">
        <v>141</v>
      </c>
      <c r="C47" s="141" t="s">
        <v>10</v>
      </c>
      <c r="D47" s="186">
        <v>6</v>
      </c>
      <c r="E47" s="420"/>
      <c r="F47" s="187">
        <f>D47*E47</f>
        <v>0</v>
      </c>
    </row>
    <row r="48" spans="1:7" ht="11.25" customHeight="1">
      <c r="A48" s="3"/>
      <c r="B48" s="1"/>
      <c r="C48" s="4"/>
      <c r="D48" s="5"/>
      <c r="E48" s="4"/>
      <c r="F48" s="2"/>
    </row>
    <row r="49" spans="1:6">
      <c r="A49" s="190"/>
      <c r="B49" s="136" t="s">
        <v>89</v>
      </c>
      <c r="C49" s="191"/>
      <c r="D49" s="192"/>
      <c r="E49" s="191"/>
      <c r="F49" s="193">
        <f>SUM(F37:F48)</f>
        <v>0</v>
      </c>
    </row>
    <row r="50" spans="1:6" ht="11.25" customHeight="1">
      <c r="A50" s="105"/>
      <c r="B50" s="32"/>
      <c r="C50" s="106"/>
      <c r="D50" s="48"/>
      <c r="E50" s="106"/>
      <c r="F50" s="104"/>
    </row>
    <row r="51" spans="1:6">
      <c r="A51" s="96" t="s">
        <v>17</v>
      </c>
      <c r="B51" s="95" t="s">
        <v>57</v>
      </c>
      <c r="C51" s="183"/>
      <c r="D51" s="184"/>
      <c r="E51" s="183"/>
      <c r="F51" s="185"/>
    </row>
    <row r="52" spans="1:6" ht="11.25" customHeight="1">
      <c r="A52" s="3"/>
      <c r="B52" s="1"/>
      <c r="C52" s="4"/>
      <c r="D52" s="5"/>
      <c r="E52" s="4"/>
      <c r="F52" s="2"/>
    </row>
    <row r="53" spans="1:6" ht="84">
      <c r="A53" s="3">
        <v>1</v>
      </c>
      <c r="B53" s="128" t="s">
        <v>116</v>
      </c>
      <c r="C53" s="141"/>
      <c r="D53" s="186"/>
      <c r="E53" s="141"/>
      <c r="F53" s="88"/>
    </row>
    <row r="54" spans="1:6">
      <c r="A54" s="182" t="s">
        <v>87</v>
      </c>
      <c r="B54" s="189" t="s">
        <v>144</v>
      </c>
      <c r="C54" s="141" t="s">
        <v>33</v>
      </c>
      <c r="D54" s="186">
        <v>35</v>
      </c>
      <c r="E54" s="240"/>
      <c r="F54" s="187">
        <f>D54*E54</f>
        <v>0</v>
      </c>
    </row>
    <row r="55" spans="1:6">
      <c r="A55" s="182" t="s">
        <v>93</v>
      </c>
      <c r="B55" s="128" t="s">
        <v>58</v>
      </c>
      <c r="C55" s="141" t="s">
        <v>33</v>
      </c>
      <c r="D55" s="186">
        <v>12</v>
      </c>
      <c r="E55" s="240"/>
      <c r="F55" s="187">
        <f>D55*E55</f>
        <v>0</v>
      </c>
    </row>
    <row r="56" spans="1:6">
      <c r="A56" s="182" t="s">
        <v>121</v>
      </c>
      <c r="B56" s="128" t="s">
        <v>143</v>
      </c>
      <c r="C56" s="141" t="s">
        <v>33</v>
      </c>
      <c r="D56" s="186">
        <v>3</v>
      </c>
      <c r="E56" s="240"/>
      <c r="F56" s="187">
        <f>D56*E56</f>
        <v>0</v>
      </c>
    </row>
    <row r="57" spans="1:6" ht="11.25" customHeight="1">
      <c r="B57" s="79"/>
      <c r="C57" s="98"/>
      <c r="D57" s="99"/>
      <c r="E57" s="232"/>
      <c r="F57" s="89"/>
    </row>
    <row r="58" spans="1:6" ht="60">
      <c r="A58" s="3">
        <v>2</v>
      </c>
      <c r="B58" s="128" t="s">
        <v>148</v>
      </c>
      <c r="C58" s="141" t="s">
        <v>10</v>
      </c>
      <c r="D58" s="186">
        <v>2</v>
      </c>
      <c r="E58" s="240"/>
      <c r="F58" s="187">
        <f>D58*E58</f>
        <v>0</v>
      </c>
    </row>
    <row r="59" spans="1:6" ht="11.25" customHeight="1">
      <c r="A59" s="3"/>
      <c r="B59" s="128"/>
      <c r="C59" s="141"/>
      <c r="D59" s="186"/>
      <c r="E59" s="240"/>
      <c r="F59" s="88"/>
    </row>
    <row r="60" spans="1:6" ht="72">
      <c r="A60" s="3">
        <v>3</v>
      </c>
      <c r="B60" s="128" t="s">
        <v>146</v>
      </c>
      <c r="C60" s="141" t="s">
        <v>10</v>
      </c>
      <c r="D60" s="186">
        <v>1</v>
      </c>
      <c r="E60" s="240"/>
      <c r="F60" s="187">
        <f>D60*E60</f>
        <v>0</v>
      </c>
    </row>
    <row r="61" spans="1:6" ht="11.25" customHeight="1">
      <c r="A61" s="3"/>
      <c r="B61" s="128"/>
      <c r="C61" s="141"/>
      <c r="D61" s="186"/>
      <c r="E61" s="240"/>
      <c r="F61" s="88"/>
    </row>
    <row r="62" spans="1:6" s="87" customFormat="1" ht="84">
      <c r="A62" s="127">
        <v>4</v>
      </c>
      <c r="B62" s="128" t="s">
        <v>226</v>
      </c>
      <c r="C62" s="86"/>
      <c r="D62" s="86"/>
      <c r="E62" s="86"/>
      <c r="F62" s="86"/>
    </row>
    <row r="63" spans="1:6" s="87" customFormat="1" ht="12">
      <c r="A63" s="127"/>
      <c r="B63" s="128" t="s">
        <v>221</v>
      </c>
      <c r="C63" s="239"/>
      <c r="D63" s="239"/>
      <c r="E63" s="239"/>
      <c r="F63" s="134"/>
    </row>
    <row r="64" spans="1:6" s="87" customFormat="1" ht="12">
      <c r="A64" s="127"/>
      <c r="B64" s="128" t="s">
        <v>222</v>
      </c>
      <c r="C64" s="239"/>
      <c r="D64" s="239"/>
      <c r="E64" s="239"/>
      <c r="F64" s="134"/>
    </row>
    <row r="65" spans="1:6" s="87" customFormat="1" ht="24">
      <c r="A65" s="127"/>
      <c r="B65" s="128" t="s">
        <v>227</v>
      </c>
      <c r="C65" s="239"/>
      <c r="D65" s="239"/>
      <c r="E65" s="239"/>
      <c r="F65" s="134"/>
    </row>
    <row r="66" spans="1:6" s="87" customFormat="1" ht="48">
      <c r="A66" s="127"/>
      <c r="B66" s="128" t="s">
        <v>223</v>
      </c>
      <c r="C66" s="239"/>
      <c r="D66" s="239"/>
      <c r="E66" s="239"/>
      <c r="F66" s="134"/>
    </row>
    <row r="67" spans="1:6" s="87" customFormat="1" ht="48">
      <c r="A67" s="127"/>
      <c r="B67" s="128" t="s">
        <v>224</v>
      </c>
      <c r="C67" s="239"/>
      <c r="D67" s="239"/>
      <c r="E67" s="239"/>
      <c r="F67" s="134"/>
    </row>
    <row r="68" spans="1:6" s="87" customFormat="1" ht="24">
      <c r="A68" s="127"/>
      <c r="B68" s="128" t="s">
        <v>225</v>
      </c>
      <c r="C68" s="239" t="s">
        <v>10</v>
      </c>
      <c r="D68" s="239">
        <v>2</v>
      </c>
      <c r="E68" s="240"/>
      <c r="F68" s="134">
        <f t="shared" ref="F68" si="6">D68*E68</f>
        <v>0</v>
      </c>
    </row>
    <row r="69" spans="1:6" s="87" customFormat="1" ht="12" customHeight="1">
      <c r="A69" s="78"/>
      <c r="B69" s="341"/>
    </row>
    <row r="70" spans="1:6" ht="36">
      <c r="A70" s="3">
        <v>4</v>
      </c>
      <c r="B70" s="128" t="s">
        <v>145</v>
      </c>
      <c r="C70" s="141"/>
      <c r="D70" s="186"/>
      <c r="E70" s="240"/>
      <c r="F70" s="88"/>
    </row>
    <row r="71" spans="1:6">
      <c r="A71" s="3" t="s">
        <v>87</v>
      </c>
      <c r="B71" s="128" t="s">
        <v>59</v>
      </c>
      <c r="C71" s="141" t="s">
        <v>55</v>
      </c>
      <c r="D71" s="186">
        <v>1</v>
      </c>
      <c r="E71" s="240"/>
      <c r="F71" s="187">
        <f>D71*E71</f>
        <v>0</v>
      </c>
    </row>
    <row r="72" spans="1:6">
      <c r="A72" s="3" t="s">
        <v>93</v>
      </c>
      <c r="B72" s="128" t="s">
        <v>60</v>
      </c>
      <c r="C72" s="141" t="s">
        <v>55</v>
      </c>
      <c r="D72" s="186">
        <v>1</v>
      </c>
      <c r="E72" s="240"/>
      <c r="F72" s="187">
        <f>D72*E72</f>
        <v>0</v>
      </c>
    </row>
    <row r="73" spans="1:6" ht="11.25" customHeight="1">
      <c r="A73" s="3"/>
      <c r="B73" s="1"/>
      <c r="C73" s="4"/>
      <c r="D73" s="5"/>
      <c r="E73" s="4"/>
      <c r="F73" s="2"/>
    </row>
    <row r="74" spans="1:6">
      <c r="A74" s="190"/>
      <c r="B74" s="136" t="s">
        <v>90</v>
      </c>
      <c r="C74" s="191"/>
      <c r="D74" s="192"/>
      <c r="E74" s="191"/>
      <c r="F74" s="193">
        <f>SUM(F54:F73)</f>
        <v>0</v>
      </c>
    </row>
    <row r="75" spans="1:6" ht="11.25" customHeight="1">
      <c r="A75" s="3"/>
      <c r="B75" s="1"/>
      <c r="C75" s="4"/>
      <c r="D75" s="5"/>
      <c r="E75" s="4"/>
      <c r="F75" s="2"/>
    </row>
    <row r="76" spans="1:6">
      <c r="A76" s="96" t="s">
        <v>28</v>
      </c>
      <c r="B76" s="95" t="s">
        <v>61</v>
      </c>
      <c r="C76" s="183"/>
      <c r="D76" s="184"/>
      <c r="E76" s="183"/>
      <c r="F76" s="185"/>
    </row>
    <row r="77" spans="1:6" ht="11.25" customHeight="1">
      <c r="A77" s="3"/>
      <c r="B77" s="1"/>
      <c r="C77" s="4"/>
      <c r="D77" s="5"/>
      <c r="E77" s="4"/>
      <c r="F77" s="2"/>
    </row>
    <row r="78" spans="1:6" s="103" customFormat="1">
      <c r="A78" s="3"/>
      <c r="B78" s="175" t="s">
        <v>74</v>
      </c>
      <c r="C78" s="141"/>
      <c r="D78" s="186"/>
      <c r="E78" s="141"/>
      <c r="F78" s="88"/>
    </row>
    <row r="79" spans="1:6" s="103" customFormat="1" ht="60">
      <c r="A79" s="3"/>
      <c r="B79" s="175" t="s">
        <v>75</v>
      </c>
      <c r="C79" s="141"/>
      <c r="D79" s="186"/>
      <c r="E79" s="141"/>
      <c r="F79" s="88"/>
    </row>
    <row r="80" spans="1:6" ht="11.25" customHeight="1">
      <c r="A80" s="3"/>
      <c r="B80" s="128"/>
      <c r="C80" s="141"/>
      <c r="D80" s="186"/>
      <c r="E80" s="141"/>
      <c r="F80" s="188"/>
    </row>
    <row r="81" spans="1:6" ht="72">
      <c r="A81" s="3">
        <v>1</v>
      </c>
      <c r="B81" s="128" t="s">
        <v>79</v>
      </c>
      <c r="C81" s="141" t="s">
        <v>10</v>
      </c>
      <c r="D81" s="186">
        <v>3</v>
      </c>
      <c r="E81" s="240"/>
      <c r="F81" s="187">
        <f>D81*E81</f>
        <v>0</v>
      </c>
    </row>
    <row r="82" spans="1:6" ht="11.25" customHeight="1">
      <c r="B82" s="79"/>
      <c r="C82" s="98"/>
      <c r="D82" s="99"/>
      <c r="E82" s="232"/>
      <c r="F82" s="301"/>
    </row>
    <row r="83" spans="1:6" ht="84">
      <c r="A83" s="3">
        <v>2</v>
      </c>
      <c r="B83" s="128" t="s">
        <v>117</v>
      </c>
      <c r="C83" s="141" t="s">
        <v>10</v>
      </c>
      <c r="D83" s="186">
        <v>3</v>
      </c>
      <c r="E83" s="240"/>
      <c r="F83" s="187">
        <f>D83*E83</f>
        <v>0</v>
      </c>
    </row>
    <row r="84" spans="1:6" ht="11.25" customHeight="1">
      <c r="B84" s="79"/>
      <c r="C84" s="89"/>
      <c r="D84" s="312"/>
      <c r="E84" s="232"/>
      <c r="F84" s="301"/>
    </row>
    <row r="85" spans="1:6" ht="36">
      <c r="A85" s="3">
        <v>3</v>
      </c>
      <c r="B85" s="189" t="s">
        <v>62</v>
      </c>
      <c r="C85" s="141" t="s">
        <v>10</v>
      </c>
      <c r="D85" s="186">
        <v>11</v>
      </c>
      <c r="E85" s="240"/>
      <c r="F85" s="187">
        <f>D85*E85</f>
        <v>0</v>
      </c>
    </row>
    <row r="86" spans="1:6" ht="11.25" customHeight="1">
      <c r="A86" s="3"/>
      <c r="B86" s="128"/>
      <c r="C86" s="88"/>
      <c r="D86" s="194"/>
      <c r="E86" s="240"/>
      <c r="F86" s="188"/>
    </row>
    <row r="87" spans="1:6" ht="60">
      <c r="A87" s="3">
        <v>4</v>
      </c>
      <c r="B87" s="128" t="s">
        <v>118</v>
      </c>
      <c r="C87" s="141" t="s">
        <v>10</v>
      </c>
      <c r="D87" s="186">
        <v>11</v>
      </c>
      <c r="E87" s="240"/>
      <c r="F87" s="187">
        <f>D87*E87</f>
        <v>0</v>
      </c>
    </row>
    <row r="88" spans="1:6" ht="11.25" customHeight="1">
      <c r="B88" s="79"/>
      <c r="C88" s="98"/>
      <c r="D88" s="99"/>
      <c r="E88" s="232"/>
      <c r="F88" s="97"/>
    </row>
    <row r="89" spans="1:6" s="89" customFormat="1" ht="72">
      <c r="A89" s="140">
        <v>5</v>
      </c>
      <c r="B89" s="128" t="s">
        <v>229</v>
      </c>
      <c r="C89" s="141" t="s">
        <v>10</v>
      </c>
      <c r="D89" s="186">
        <v>6</v>
      </c>
      <c r="E89" s="420"/>
      <c r="F89" s="134">
        <f t="shared" ref="F89" si="7">D89*E89</f>
        <v>0</v>
      </c>
    </row>
    <row r="90" spans="1:6" s="89" customFormat="1" ht="12">
      <c r="A90" s="140"/>
      <c r="B90" s="128"/>
      <c r="C90" s="88"/>
      <c r="D90" s="194"/>
      <c r="E90" s="141"/>
      <c r="F90" s="134"/>
    </row>
    <row r="91" spans="1:6" s="24" customFormat="1" ht="48">
      <c r="A91" s="182">
        <v>6</v>
      </c>
      <c r="B91" s="128" t="s">
        <v>85</v>
      </c>
      <c r="C91" s="239" t="s">
        <v>10</v>
      </c>
      <c r="D91" s="239">
        <v>2</v>
      </c>
      <c r="E91" s="420"/>
      <c r="F91" s="241">
        <f t="shared" ref="F91" si="8">D91*E91</f>
        <v>0</v>
      </c>
    </row>
    <row r="92" spans="1:6" s="24" customFormat="1" ht="11.25" customHeight="1">
      <c r="A92" s="160"/>
      <c r="B92" s="128"/>
      <c r="C92" s="239"/>
      <c r="D92" s="242"/>
      <c r="E92" s="130"/>
      <c r="F92" s="241"/>
    </row>
    <row r="93" spans="1:6" s="24" customFormat="1" ht="36">
      <c r="A93" s="182">
        <v>7</v>
      </c>
      <c r="B93" s="128" t="s">
        <v>86</v>
      </c>
      <c r="C93" s="239" t="s">
        <v>10</v>
      </c>
      <c r="D93" s="239">
        <v>2</v>
      </c>
      <c r="E93" s="420"/>
      <c r="F93" s="241">
        <f t="shared" ref="F93" si="9">D93*E93</f>
        <v>0</v>
      </c>
    </row>
    <row r="94" spans="1:6" s="24" customFormat="1" ht="11.25" customHeight="1">
      <c r="A94" s="36"/>
      <c r="B94" s="311"/>
      <c r="C94" s="231"/>
      <c r="D94" s="300"/>
      <c r="E94" s="81"/>
      <c r="F94" s="233"/>
    </row>
    <row r="95" spans="1:6" ht="36">
      <c r="A95" s="140">
        <v>8</v>
      </c>
      <c r="B95" s="128" t="s">
        <v>228</v>
      </c>
      <c r="C95" s="141" t="s">
        <v>10</v>
      </c>
      <c r="D95" s="141">
        <v>1</v>
      </c>
      <c r="E95" s="420"/>
      <c r="F95" s="134">
        <f>D95*E95</f>
        <v>0</v>
      </c>
    </row>
    <row r="96" spans="1:6">
      <c r="A96" s="140"/>
      <c r="B96" s="128"/>
      <c r="C96" s="141"/>
      <c r="D96" s="141"/>
      <c r="E96" s="141"/>
      <c r="F96" s="134"/>
    </row>
    <row r="97" spans="1:7">
      <c r="A97" s="190"/>
      <c r="B97" s="136" t="s">
        <v>91</v>
      </c>
      <c r="C97" s="191"/>
      <c r="D97" s="192"/>
      <c r="E97" s="191"/>
      <c r="F97" s="193">
        <f>SUM(F81:F96)</f>
        <v>0</v>
      </c>
    </row>
    <row r="98" spans="1:7" ht="12" customHeight="1">
      <c r="A98" s="274"/>
      <c r="B98" s="275"/>
      <c r="C98" s="276"/>
      <c r="D98" s="277"/>
      <c r="E98" s="276"/>
      <c r="F98" s="278"/>
      <c r="G98" s="305"/>
    </row>
    <row r="99" spans="1:7" ht="13.5" thickBot="1">
      <c r="A99" s="274"/>
      <c r="B99" s="279" t="s">
        <v>14</v>
      </c>
      <c r="C99" s="280"/>
      <c r="D99" s="281"/>
      <c r="E99" s="276"/>
      <c r="F99" s="280"/>
      <c r="G99" s="305"/>
    </row>
    <row r="100" spans="1:7">
      <c r="A100" s="274"/>
      <c r="B100" s="282"/>
      <c r="C100" s="276"/>
      <c r="D100" s="283"/>
      <c r="E100" s="276"/>
      <c r="F100" s="278"/>
      <c r="G100" s="305"/>
    </row>
    <row r="101" spans="1:7">
      <c r="A101" s="249" t="s">
        <v>96</v>
      </c>
      <c r="B101" s="284" t="s">
        <v>53</v>
      </c>
      <c r="C101" s="285"/>
      <c r="D101" s="286"/>
      <c r="E101" s="285"/>
      <c r="F101" s="287">
        <f>F32</f>
        <v>0</v>
      </c>
      <c r="G101" s="305"/>
    </row>
    <row r="102" spans="1:7">
      <c r="A102" s="278"/>
      <c r="B102" s="288"/>
      <c r="C102" s="285"/>
      <c r="D102" s="286"/>
      <c r="E102" s="285"/>
      <c r="F102" s="287"/>
      <c r="G102" s="305"/>
    </row>
    <row r="103" spans="1:7">
      <c r="A103" s="249" t="s">
        <v>13</v>
      </c>
      <c r="B103" s="284" t="s">
        <v>56</v>
      </c>
      <c r="C103" s="285"/>
      <c r="D103" s="286"/>
      <c r="E103" s="285"/>
      <c r="F103" s="287">
        <f>F49</f>
        <v>0</v>
      </c>
      <c r="G103" s="305"/>
    </row>
    <row r="104" spans="1:7">
      <c r="A104" s="249"/>
      <c r="B104" s="284"/>
      <c r="C104" s="285"/>
      <c r="D104" s="286"/>
      <c r="E104" s="285"/>
      <c r="F104" s="287"/>
      <c r="G104" s="305"/>
    </row>
    <row r="105" spans="1:7">
      <c r="A105" s="249" t="s">
        <v>17</v>
      </c>
      <c r="B105" s="284" t="s">
        <v>57</v>
      </c>
      <c r="C105" s="285"/>
      <c r="D105" s="286"/>
      <c r="E105" s="285"/>
      <c r="F105" s="287">
        <f>F74</f>
        <v>0</v>
      </c>
      <c r="G105" s="305"/>
    </row>
    <row r="106" spans="1:7">
      <c r="A106" s="249"/>
      <c r="B106" s="284"/>
      <c r="C106" s="285"/>
      <c r="D106" s="286"/>
      <c r="E106" s="285"/>
      <c r="F106" s="287"/>
      <c r="G106" s="305"/>
    </row>
    <row r="107" spans="1:7">
      <c r="A107" s="249" t="s">
        <v>28</v>
      </c>
      <c r="B107" s="284" t="s">
        <v>97</v>
      </c>
      <c r="C107" s="285"/>
      <c r="D107" s="286"/>
      <c r="E107" s="285"/>
      <c r="F107" s="287">
        <f>F97</f>
        <v>0</v>
      </c>
      <c r="G107" s="305"/>
    </row>
    <row r="108" spans="1:7" ht="13.5" thickBot="1">
      <c r="A108" s="289"/>
      <c r="B108" s="288"/>
      <c r="C108" s="285"/>
      <c r="D108" s="286"/>
      <c r="E108" s="285"/>
      <c r="F108" s="290"/>
      <c r="G108" s="305"/>
    </row>
    <row r="109" spans="1:7" ht="13.5" thickBot="1">
      <c r="A109" s="291"/>
      <c r="B109" s="292" t="s">
        <v>76</v>
      </c>
      <c r="C109" s="293"/>
      <c r="D109" s="294"/>
      <c r="E109" s="293"/>
      <c r="F109" s="295">
        <f>SUM(F101:F108)</f>
        <v>0</v>
      </c>
      <c r="G109" s="305"/>
    </row>
    <row r="110" spans="1:7">
      <c r="A110" s="274"/>
      <c r="B110" s="296"/>
      <c r="C110" s="276"/>
      <c r="D110" s="277"/>
      <c r="E110" s="276"/>
      <c r="F110" s="278"/>
      <c r="G110" s="305"/>
    </row>
    <row r="111" spans="1:7">
      <c r="A111" s="302"/>
      <c r="B111" s="306"/>
      <c r="C111" s="303"/>
      <c r="D111" s="304"/>
      <c r="E111" s="303"/>
      <c r="F111" s="305"/>
      <c r="G111" s="305"/>
    </row>
    <row r="113" spans="1:6">
      <c r="A113" s="254"/>
      <c r="B113" s="255"/>
      <c r="C113" s="256"/>
      <c r="D113" s="257"/>
      <c r="F113" s="258"/>
    </row>
    <row r="132" spans="2:5" s="77" customFormat="1" ht="13.5" customHeight="1">
      <c r="B132" s="49"/>
      <c r="C132" s="56"/>
      <c r="D132" s="46"/>
      <c r="E132" s="56"/>
    </row>
    <row r="140" spans="2:5" s="77" customFormat="1" ht="13.5" customHeight="1">
      <c r="B140" s="49"/>
      <c r="C140" s="56"/>
      <c r="D140" s="46"/>
      <c r="E140" s="56"/>
    </row>
    <row r="142" spans="2:5" s="77" customFormat="1" ht="13.5" customHeight="1">
      <c r="B142" s="49"/>
      <c r="C142" s="56"/>
      <c r="D142" s="46"/>
      <c r="E142" s="56"/>
    </row>
    <row r="144" spans="2:5" s="77" customFormat="1" ht="13.5" customHeight="1">
      <c r="B144" s="49"/>
      <c r="C144" s="56"/>
      <c r="D144" s="46"/>
      <c r="E144" s="56"/>
    </row>
    <row r="146" spans="1:6" s="77" customFormat="1" ht="13.5" customHeight="1">
      <c r="B146" s="49"/>
      <c r="C146" s="56"/>
      <c r="D146" s="46"/>
      <c r="E146" s="56"/>
    </row>
    <row r="154" spans="1:6" s="103" customFormat="1">
      <c r="A154" s="77"/>
      <c r="B154" s="49"/>
      <c r="C154" s="56"/>
      <c r="D154" s="46"/>
      <c r="E154" s="56"/>
      <c r="F154" s="25"/>
    </row>
    <row r="157" spans="1:6" s="103" customFormat="1">
      <c r="A157" s="77"/>
      <c r="B157" s="49"/>
      <c r="C157" s="56"/>
      <c r="D157" s="46"/>
      <c r="E157" s="56"/>
      <c r="F157" s="25"/>
    </row>
    <row r="199" spans="1:6" s="103" customFormat="1">
      <c r="A199" s="77"/>
      <c r="B199" s="49"/>
      <c r="C199" s="56"/>
      <c r="D199" s="46"/>
      <c r="E199" s="56"/>
      <c r="F199" s="25"/>
    </row>
    <row r="204" spans="1:6" s="107" customFormat="1" ht="31.5" customHeight="1">
      <c r="A204" s="77"/>
      <c r="B204" s="49"/>
      <c r="C204" s="56"/>
      <c r="D204" s="46"/>
      <c r="E204" s="56"/>
      <c r="F204" s="25"/>
    </row>
    <row r="206" spans="1:6" s="107" customFormat="1" ht="21" customHeight="1">
      <c r="A206" s="77"/>
      <c r="B206" s="49"/>
      <c r="C206" s="56"/>
      <c r="D206" s="46"/>
      <c r="E206" s="56"/>
      <c r="F206" s="25"/>
    </row>
    <row r="207" spans="1:6" s="107" customFormat="1">
      <c r="A207" s="77"/>
      <c r="B207" s="49"/>
      <c r="C207" s="56"/>
      <c r="D207" s="46"/>
      <c r="E207" s="56"/>
      <c r="F207" s="25"/>
    </row>
    <row r="208" spans="1:6" s="107" customFormat="1" ht="28.5" customHeight="1">
      <c r="A208" s="77"/>
      <c r="B208" s="49"/>
      <c r="C208" s="56"/>
      <c r="D208" s="46"/>
      <c r="E208" s="56"/>
      <c r="F208" s="25"/>
    </row>
    <row r="209" spans="1:6" s="107" customFormat="1">
      <c r="A209" s="77"/>
      <c r="B209" s="49"/>
      <c r="C209" s="56"/>
      <c r="D209" s="46"/>
      <c r="E209" s="56"/>
      <c r="F209" s="25"/>
    </row>
    <row r="210" spans="1:6" s="107" customFormat="1" ht="28.5" customHeight="1">
      <c r="A210" s="77"/>
      <c r="B210" s="49"/>
      <c r="C210" s="56"/>
      <c r="D210" s="46"/>
      <c r="E210" s="56"/>
      <c r="F210" s="25"/>
    </row>
    <row r="211" spans="1:6" s="107" customFormat="1">
      <c r="A211" s="77"/>
      <c r="B211" s="49"/>
      <c r="C211" s="56"/>
      <c r="D211" s="46"/>
      <c r="E211" s="56"/>
      <c r="F211" s="25"/>
    </row>
    <row r="212" spans="1:6" s="107" customFormat="1" ht="28.5" customHeight="1">
      <c r="A212" s="77"/>
      <c r="B212" s="49"/>
      <c r="C212" s="56"/>
      <c r="D212" s="46"/>
      <c r="E212" s="56"/>
      <c r="F212" s="25"/>
    </row>
    <row r="213" spans="1:6" s="107" customFormat="1">
      <c r="A213" s="77"/>
      <c r="B213" s="49"/>
      <c r="C213" s="56"/>
      <c r="D213" s="46"/>
      <c r="E213" s="56"/>
      <c r="F213" s="25"/>
    </row>
    <row r="214" spans="1:6" s="107" customFormat="1" ht="28.5" customHeight="1">
      <c r="A214" s="77"/>
      <c r="B214" s="49"/>
      <c r="C214" s="56"/>
      <c r="D214" s="46"/>
      <c r="E214" s="56"/>
      <c r="F214" s="25"/>
    </row>
    <row r="215" spans="1:6" s="107" customFormat="1">
      <c r="A215" s="77"/>
      <c r="B215" s="49"/>
      <c r="C215" s="56"/>
      <c r="D215" s="46"/>
      <c r="E215" s="56"/>
      <c r="F215" s="25"/>
    </row>
    <row r="216" spans="1:6" s="107" customFormat="1">
      <c r="A216" s="77"/>
      <c r="B216" s="49"/>
      <c r="C216" s="56"/>
      <c r="D216" s="46"/>
      <c r="E216" s="56"/>
      <c r="F216" s="25"/>
    </row>
    <row r="217" spans="1:6" s="108" customFormat="1" ht="20.25" customHeight="1">
      <c r="A217" s="77"/>
      <c r="B217" s="49"/>
      <c r="C217" s="56"/>
      <c r="D217" s="46"/>
      <c r="E217" s="56"/>
      <c r="F217" s="25"/>
    </row>
  </sheetData>
  <sheetProtection password="CC29" sheet="1" objects="1" scenarios="1" selectLockedCells="1"/>
  <mergeCells count="2">
    <mergeCell ref="B1:F1"/>
    <mergeCell ref="B2:F2"/>
  </mergeCells>
  <conditionalFormatting sqref="F3">
    <cfRule type="cellIs" dxfId="0" priority="1" stopIfTrue="1" operator="greaterThan">
      <formula>0</formula>
    </cfRule>
  </conditionalFormatting>
  <pageMargins left="0.74803149606299213" right="0.70866141732283472" top="0.39370078740157483" bottom="0.19685039370078741"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3"/>
  <sheetViews>
    <sheetView showZeros="0" showRuler="0" topLeftCell="A37" zoomScale="80" zoomScaleNormal="80" zoomScaleSheetLayoutView="80" zoomScalePageLayoutView="140" workbookViewId="0">
      <selection activeCell="F58" sqref="F58"/>
    </sheetView>
  </sheetViews>
  <sheetFormatPr defaultRowHeight="12.75"/>
  <cols>
    <col min="1" max="1" width="5.85546875" style="336" customWidth="1"/>
    <col min="2" max="2" width="45.42578125" style="333" customWidth="1"/>
    <col min="3" max="3" width="6.42578125" style="342" customWidth="1"/>
    <col min="4" max="4" width="9" style="334" customWidth="1"/>
    <col min="5" max="5" width="4.140625" style="320" customWidth="1"/>
    <col min="6" max="6" width="12.5703125" style="335" customWidth="1"/>
    <col min="7" max="7" width="13.85546875" style="335" customWidth="1"/>
    <col min="8" max="8" width="67" style="320" customWidth="1"/>
    <col min="9" max="16384" width="9.140625" style="320"/>
  </cols>
  <sheetData>
    <row r="1" spans="1:7" ht="14.25">
      <c r="A1" s="344"/>
      <c r="B1" s="437" t="s">
        <v>239</v>
      </c>
      <c r="C1" s="437"/>
      <c r="D1" s="437"/>
      <c r="E1" s="437"/>
      <c r="F1" s="437"/>
      <c r="G1" s="437"/>
    </row>
    <row r="2" spans="1:7" ht="14.25">
      <c r="A2" s="344"/>
      <c r="B2" s="345"/>
      <c r="C2" s="345"/>
      <c r="D2" s="345"/>
      <c r="E2" s="345"/>
      <c r="F2" s="345"/>
      <c r="G2" s="345"/>
    </row>
    <row r="3" spans="1:7" ht="49.5" customHeight="1">
      <c r="A3" s="432" t="s">
        <v>207</v>
      </c>
      <c r="B3" s="433"/>
      <c r="C3" s="433"/>
      <c r="D3" s="433"/>
      <c r="E3" s="433"/>
      <c r="F3" s="433"/>
      <c r="G3" s="425"/>
    </row>
    <row r="4" spans="1:7" ht="31.5" customHeight="1">
      <c r="A4" s="434" t="s">
        <v>208</v>
      </c>
      <c r="B4" s="435"/>
      <c r="C4" s="435"/>
      <c r="D4" s="435"/>
      <c r="E4" s="435"/>
      <c r="F4" s="435"/>
      <c r="G4" s="435"/>
    </row>
    <row r="5" spans="1:7" ht="61.5" customHeight="1">
      <c r="A5" s="434" t="s">
        <v>151</v>
      </c>
      <c r="B5" s="435"/>
      <c r="C5" s="435"/>
      <c r="D5" s="435"/>
      <c r="E5" s="435"/>
      <c r="F5" s="435"/>
      <c r="G5" s="435"/>
    </row>
    <row r="6" spans="1:7" ht="36.75" customHeight="1">
      <c r="A6" s="436" t="s">
        <v>152</v>
      </c>
      <c r="B6" s="435"/>
      <c r="C6" s="435"/>
      <c r="D6" s="435"/>
      <c r="E6" s="435"/>
      <c r="F6" s="435"/>
      <c r="G6" s="435"/>
    </row>
    <row r="7" spans="1:7" ht="31.5" customHeight="1">
      <c r="A7" s="434" t="s">
        <v>153</v>
      </c>
      <c r="B7" s="435"/>
      <c r="C7" s="435"/>
      <c r="D7" s="435"/>
      <c r="E7" s="435"/>
      <c r="F7" s="435"/>
      <c r="G7" s="435"/>
    </row>
    <row r="8" spans="1:7" ht="15" thickBot="1">
      <c r="A8" s="343"/>
      <c r="B8" s="346"/>
      <c r="C8" s="347"/>
      <c r="D8" s="348"/>
      <c r="E8" s="347"/>
      <c r="F8" s="349"/>
      <c r="G8" s="349"/>
    </row>
    <row r="9" spans="1:7" ht="27" thickTop="1" thickBot="1">
      <c r="A9" s="350" t="s">
        <v>154</v>
      </c>
      <c r="B9" s="351" t="s">
        <v>155</v>
      </c>
      <c r="C9" s="352" t="s">
        <v>156</v>
      </c>
      <c r="D9" s="353" t="s">
        <v>157</v>
      </c>
      <c r="E9" s="351"/>
      <c r="F9" s="353" t="s">
        <v>158</v>
      </c>
      <c r="G9" s="353" t="s">
        <v>159</v>
      </c>
    </row>
    <row r="10" spans="1:7" ht="13.5" thickTop="1">
      <c r="A10" s="354"/>
      <c r="B10" s="355"/>
      <c r="C10" s="356"/>
      <c r="D10" s="357"/>
      <c r="E10" s="355"/>
      <c r="F10" s="357"/>
      <c r="G10" s="357"/>
    </row>
    <row r="11" spans="1:7" ht="28.5">
      <c r="A11" s="358"/>
      <c r="B11" s="359" t="s">
        <v>240</v>
      </c>
      <c r="C11" s="360"/>
      <c r="D11" s="361"/>
      <c r="E11" s="362"/>
      <c r="F11" s="362"/>
      <c r="G11" s="363"/>
    </row>
    <row r="12" spans="1:7" ht="15">
      <c r="A12" s="358"/>
      <c r="B12" s="359"/>
      <c r="C12" s="360"/>
      <c r="D12" s="361"/>
      <c r="E12" s="362"/>
      <c r="F12" s="362"/>
      <c r="G12" s="363"/>
    </row>
    <row r="13" spans="1:7" ht="180">
      <c r="A13" s="364" t="s">
        <v>38</v>
      </c>
      <c r="B13" s="365" t="s">
        <v>241</v>
      </c>
      <c r="C13" s="366" t="s">
        <v>160</v>
      </c>
      <c r="D13" s="367">
        <v>1</v>
      </c>
      <c r="E13" s="362" t="s">
        <v>161</v>
      </c>
      <c r="F13" s="419"/>
      <c r="G13" s="321">
        <f>D13*F13</f>
        <v>0</v>
      </c>
    </row>
    <row r="14" spans="1:7" ht="15">
      <c r="A14" s="364"/>
      <c r="B14" s="365"/>
      <c r="C14" s="366"/>
      <c r="D14" s="367"/>
      <c r="E14" s="362"/>
      <c r="F14" s="362"/>
      <c r="G14" s="321"/>
    </row>
    <row r="15" spans="1:7" ht="242.25">
      <c r="A15" s="358"/>
      <c r="B15" s="368" t="s">
        <v>162</v>
      </c>
      <c r="C15" s="322"/>
      <c r="D15" s="323"/>
      <c r="E15" s="324"/>
      <c r="F15" s="325"/>
      <c r="G15" s="325"/>
    </row>
    <row r="16" spans="1:7" ht="15">
      <c r="A16" s="364"/>
      <c r="B16" s="368"/>
      <c r="C16" s="326"/>
      <c r="D16" s="327"/>
      <c r="E16" s="328"/>
      <c r="F16" s="321"/>
      <c r="G16" s="321"/>
    </row>
    <row r="17" spans="1:7" ht="15">
      <c r="A17" s="364" t="s">
        <v>39</v>
      </c>
      <c r="B17" s="329" t="s">
        <v>163</v>
      </c>
      <c r="C17" s="326" t="s">
        <v>164</v>
      </c>
      <c r="D17" s="327">
        <v>50</v>
      </c>
      <c r="E17" s="328" t="s">
        <v>161</v>
      </c>
      <c r="F17" s="418"/>
      <c r="G17" s="321">
        <f>D17*F17</f>
        <v>0</v>
      </c>
    </row>
    <row r="18" spans="1:7" ht="15">
      <c r="A18" s="364"/>
      <c r="B18" s="329"/>
      <c r="C18" s="326"/>
      <c r="D18" s="327"/>
      <c r="E18" s="328"/>
      <c r="F18" s="321"/>
      <c r="G18" s="321"/>
    </row>
    <row r="19" spans="1:7" ht="30">
      <c r="A19" s="358" t="s">
        <v>72</v>
      </c>
      <c r="B19" s="330" t="s">
        <v>165</v>
      </c>
      <c r="C19" s="322" t="s">
        <v>164</v>
      </c>
      <c r="D19" s="323">
        <v>100</v>
      </c>
      <c r="E19" s="324" t="s">
        <v>161</v>
      </c>
      <c r="F19" s="417"/>
      <c r="G19" s="325">
        <f>D19*F19</f>
        <v>0</v>
      </c>
    </row>
    <row r="20" spans="1:7" ht="15">
      <c r="A20" s="358"/>
      <c r="B20" s="330"/>
      <c r="C20" s="322"/>
      <c r="D20" s="323"/>
      <c r="E20" s="324"/>
      <c r="F20" s="325"/>
      <c r="G20" s="325"/>
    </row>
    <row r="21" spans="1:7" ht="57">
      <c r="A21" s="364"/>
      <c r="B21" s="331" t="s">
        <v>169</v>
      </c>
      <c r="C21" s="326"/>
      <c r="D21" s="327"/>
      <c r="E21" s="328"/>
      <c r="F21" s="321"/>
      <c r="G21" s="321"/>
    </row>
    <row r="22" spans="1:7" ht="142.5">
      <c r="A22" s="364"/>
      <c r="B22" s="369" t="s">
        <v>242</v>
      </c>
      <c r="C22" s="326"/>
      <c r="D22" s="327"/>
      <c r="E22" s="328"/>
      <c r="F22" s="321"/>
      <c r="G22" s="321"/>
    </row>
    <row r="23" spans="1:7" ht="28.5">
      <c r="A23" s="364"/>
      <c r="B23" s="369" t="s">
        <v>170</v>
      </c>
      <c r="C23" s="326"/>
      <c r="D23" s="327"/>
      <c r="E23" s="328"/>
      <c r="F23" s="321"/>
      <c r="G23" s="321"/>
    </row>
    <row r="24" spans="1:7" ht="15">
      <c r="A24" s="370" t="s">
        <v>95</v>
      </c>
      <c r="B24" s="371" t="s">
        <v>171</v>
      </c>
      <c r="C24" s="372"/>
      <c r="D24" s="371"/>
      <c r="E24" s="371"/>
      <c r="F24" s="373"/>
      <c r="G24" s="373"/>
    </row>
    <row r="25" spans="1:7" ht="75">
      <c r="A25" s="370" t="s">
        <v>95</v>
      </c>
      <c r="B25" s="371" t="s">
        <v>172</v>
      </c>
      <c r="C25" s="326"/>
      <c r="D25" s="327"/>
      <c r="E25" s="328"/>
      <c r="F25" s="321"/>
      <c r="G25" s="321"/>
    </row>
    <row r="26" spans="1:7" ht="60">
      <c r="A26" s="370" t="s">
        <v>95</v>
      </c>
      <c r="B26" s="371" t="s">
        <v>173</v>
      </c>
      <c r="C26" s="326"/>
      <c r="D26" s="327"/>
      <c r="E26" s="328"/>
      <c r="F26" s="321"/>
      <c r="G26" s="321"/>
    </row>
    <row r="27" spans="1:7" ht="15">
      <c r="A27" s="358"/>
      <c r="B27" s="371"/>
      <c r="C27" s="371"/>
      <c r="D27" s="371"/>
      <c r="E27" s="371"/>
      <c r="F27" s="321"/>
      <c r="G27" s="321"/>
    </row>
    <row r="28" spans="1:7" ht="30">
      <c r="A28" s="370" t="s">
        <v>150</v>
      </c>
      <c r="B28" s="371" t="s">
        <v>279</v>
      </c>
      <c r="C28" s="326"/>
      <c r="D28" s="327"/>
      <c r="E28" s="328"/>
      <c r="F28" s="321"/>
      <c r="G28" s="321"/>
    </row>
    <row r="29" spans="1:7" ht="15">
      <c r="A29" s="370"/>
      <c r="B29" s="374" t="s">
        <v>280</v>
      </c>
      <c r="C29" s="326"/>
      <c r="D29" s="327"/>
      <c r="E29" s="328"/>
      <c r="F29" s="321"/>
      <c r="G29" s="321"/>
    </row>
    <row r="30" spans="1:7" ht="30">
      <c r="A30" s="375" t="s">
        <v>95</v>
      </c>
      <c r="B30" s="371" t="s">
        <v>281</v>
      </c>
      <c r="C30" s="326"/>
      <c r="D30" s="327"/>
      <c r="E30" s="328"/>
      <c r="F30" s="321"/>
      <c r="G30" s="321"/>
    </row>
    <row r="31" spans="1:7" ht="30">
      <c r="A31" s="375" t="s">
        <v>95</v>
      </c>
      <c r="B31" s="371" t="s">
        <v>282</v>
      </c>
      <c r="C31" s="326"/>
      <c r="D31" s="327"/>
      <c r="E31" s="328"/>
      <c r="F31" s="321"/>
      <c r="G31" s="321"/>
    </row>
    <row r="32" spans="1:7" ht="15">
      <c r="A32" s="375" t="s">
        <v>95</v>
      </c>
      <c r="B32" s="371" t="s">
        <v>243</v>
      </c>
      <c r="C32" s="326"/>
      <c r="D32" s="327"/>
      <c r="E32" s="328"/>
      <c r="F32" s="321"/>
      <c r="G32" s="321"/>
    </row>
    <row r="33" spans="1:7" ht="15">
      <c r="A33" s="375"/>
      <c r="B33" s="371" t="s">
        <v>244</v>
      </c>
      <c r="C33" s="326"/>
      <c r="D33" s="327"/>
      <c r="E33" s="328"/>
      <c r="F33" s="321"/>
      <c r="G33" s="321"/>
    </row>
    <row r="34" spans="1:7" ht="45">
      <c r="A34" s="370"/>
      <c r="B34" s="376" t="s">
        <v>175</v>
      </c>
      <c r="C34" s="377" t="s">
        <v>10</v>
      </c>
      <c r="D34" s="373">
        <v>2</v>
      </c>
      <c r="E34" s="377" t="s">
        <v>161</v>
      </c>
      <c r="F34" s="416"/>
      <c r="G34" s="321">
        <f>D34*F34</f>
        <v>0</v>
      </c>
    </row>
    <row r="35" spans="1:7" ht="15">
      <c r="A35" s="370"/>
      <c r="B35" s="378"/>
      <c r="C35" s="377"/>
      <c r="D35" s="373"/>
      <c r="E35" s="377"/>
      <c r="F35" s="373"/>
      <c r="G35" s="321"/>
    </row>
    <row r="36" spans="1:7" ht="30">
      <c r="A36" s="370" t="s">
        <v>167</v>
      </c>
      <c r="B36" s="371" t="s">
        <v>283</v>
      </c>
      <c r="C36" s="326"/>
      <c r="D36" s="327"/>
      <c r="E36" s="328"/>
      <c r="F36" s="321"/>
      <c r="G36" s="321"/>
    </row>
    <row r="37" spans="1:7" ht="15">
      <c r="A37" s="370"/>
      <c r="B37" s="374" t="s">
        <v>280</v>
      </c>
      <c r="C37" s="326"/>
      <c r="D37" s="327"/>
      <c r="E37" s="328"/>
      <c r="F37" s="321"/>
      <c r="G37" s="321"/>
    </row>
    <row r="38" spans="1:7" ht="60">
      <c r="A38" s="375" t="s">
        <v>95</v>
      </c>
      <c r="B38" s="371" t="s">
        <v>245</v>
      </c>
      <c r="C38" s="326"/>
      <c r="D38" s="327"/>
      <c r="E38" s="328"/>
      <c r="F38" s="321"/>
      <c r="G38" s="321"/>
    </row>
    <row r="39" spans="1:7" ht="30">
      <c r="A39" s="375" t="s">
        <v>95</v>
      </c>
      <c r="B39" s="371" t="s">
        <v>282</v>
      </c>
      <c r="C39" s="326"/>
      <c r="D39" s="327"/>
      <c r="E39" s="328"/>
      <c r="F39" s="321"/>
      <c r="G39" s="321"/>
    </row>
    <row r="40" spans="1:7" ht="15">
      <c r="A40" s="375" t="s">
        <v>95</v>
      </c>
      <c r="B40" s="371" t="s">
        <v>246</v>
      </c>
      <c r="C40" s="326"/>
      <c r="D40" s="327"/>
      <c r="E40" s="328"/>
      <c r="F40" s="321"/>
      <c r="G40" s="321"/>
    </row>
    <row r="41" spans="1:7" ht="15">
      <c r="A41" s="375"/>
      <c r="B41" s="371" t="s">
        <v>247</v>
      </c>
      <c r="C41" s="326"/>
      <c r="D41" s="327"/>
      <c r="E41" s="328"/>
      <c r="F41" s="321"/>
      <c r="G41" s="321"/>
    </row>
    <row r="42" spans="1:7" ht="45">
      <c r="A42" s="370"/>
      <c r="B42" s="376" t="s">
        <v>175</v>
      </c>
      <c r="C42" s="377" t="s">
        <v>10</v>
      </c>
      <c r="D42" s="373">
        <v>4</v>
      </c>
      <c r="E42" s="377" t="s">
        <v>161</v>
      </c>
      <c r="F42" s="416"/>
      <c r="G42" s="321">
        <f>D42*F42</f>
        <v>0</v>
      </c>
    </row>
    <row r="43" spans="1:7" ht="15">
      <c r="A43" s="370"/>
      <c r="B43" s="378"/>
      <c r="C43" s="377"/>
      <c r="D43" s="373"/>
      <c r="E43" s="377"/>
      <c r="F43" s="373"/>
      <c r="G43" s="321"/>
    </row>
    <row r="44" spans="1:7" ht="30">
      <c r="A44" s="370" t="s">
        <v>168</v>
      </c>
      <c r="B44" s="371" t="s">
        <v>284</v>
      </c>
      <c r="C44" s="326"/>
      <c r="D44" s="327"/>
      <c r="E44" s="328"/>
      <c r="F44" s="321"/>
      <c r="G44" s="321"/>
    </row>
    <row r="45" spans="1:7" ht="15">
      <c r="A45" s="370"/>
      <c r="B45" s="374" t="s">
        <v>280</v>
      </c>
      <c r="C45" s="326"/>
      <c r="D45" s="327"/>
      <c r="E45" s="328"/>
      <c r="F45" s="321"/>
      <c r="G45" s="321"/>
    </row>
    <row r="46" spans="1:7" ht="60">
      <c r="A46" s="375" t="s">
        <v>95</v>
      </c>
      <c r="B46" s="371" t="s">
        <v>245</v>
      </c>
      <c r="C46" s="326"/>
      <c r="D46" s="327"/>
      <c r="E46" s="328"/>
      <c r="F46" s="321"/>
      <c r="G46" s="321"/>
    </row>
    <row r="47" spans="1:7" ht="30">
      <c r="A47" s="375" t="s">
        <v>95</v>
      </c>
      <c r="B47" s="371" t="s">
        <v>285</v>
      </c>
      <c r="C47" s="326"/>
      <c r="D47" s="327"/>
      <c r="E47" s="328"/>
      <c r="F47" s="321"/>
      <c r="G47" s="321"/>
    </row>
    <row r="48" spans="1:7" ht="15">
      <c r="A48" s="375" t="s">
        <v>95</v>
      </c>
      <c r="B48" s="371" t="s">
        <v>243</v>
      </c>
      <c r="C48" s="326"/>
      <c r="D48" s="327"/>
      <c r="E48" s="328"/>
      <c r="F48" s="321"/>
      <c r="G48" s="321"/>
    </row>
    <row r="49" spans="1:7" ht="15">
      <c r="A49" s="375"/>
      <c r="B49" s="371" t="s">
        <v>248</v>
      </c>
      <c r="C49" s="326"/>
      <c r="D49" s="327"/>
      <c r="E49" s="328"/>
      <c r="F49" s="321"/>
      <c r="G49" s="321"/>
    </row>
    <row r="50" spans="1:7" ht="45">
      <c r="A50" s="370"/>
      <c r="B50" s="376" t="s">
        <v>175</v>
      </c>
      <c r="C50" s="377" t="s">
        <v>10</v>
      </c>
      <c r="D50" s="373">
        <v>2</v>
      </c>
      <c r="E50" s="377" t="s">
        <v>161</v>
      </c>
      <c r="F50" s="416"/>
      <c r="G50" s="321">
        <f>D50*F50</f>
        <v>0</v>
      </c>
    </row>
    <row r="51" spans="1:7" ht="15">
      <c r="A51" s="370"/>
      <c r="B51" s="378"/>
      <c r="C51" s="377"/>
      <c r="D51" s="373"/>
      <c r="E51" s="377"/>
      <c r="F51" s="373"/>
      <c r="G51" s="321"/>
    </row>
    <row r="52" spans="1:7" ht="30">
      <c r="A52" s="370" t="s">
        <v>168</v>
      </c>
      <c r="B52" s="371" t="s">
        <v>286</v>
      </c>
      <c r="C52" s="379"/>
      <c r="D52" s="379"/>
      <c r="E52" s="379"/>
      <c r="F52" s="379"/>
      <c r="G52" s="379"/>
    </row>
    <row r="53" spans="1:7" ht="15">
      <c r="A53" s="370"/>
      <c r="B53" s="374" t="s">
        <v>280</v>
      </c>
      <c r="C53" s="371"/>
      <c r="D53" s="371"/>
      <c r="E53" s="371"/>
      <c r="F53" s="373"/>
      <c r="G53" s="373"/>
    </row>
    <row r="54" spans="1:7" ht="45">
      <c r="A54" s="337" t="s">
        <v>95</v>
      </c>
      <c r="B54" s="332" t="s">
        <v>287</v>
      </c>
      <c r="C54" s="380"/>
      <c r="D54" s="380"/>
      <c r="E54" s="380"/>
      <c r="F54" s="380"/>
      <c r="G54" s="380"/>
    </row>
    <row r="55" spans="1:7" ht="30">
      <c r="A55" s="375" t="s">
        <v>95</v>
      </c>
      <c r="B55" s="371" t="s">
        <v>285</v>
      </c>
      <c r="C55" s="326"/>
      <c r="D55" s="327"/>
      <c r="E55" s="328"/>
      <c r="F55" s="321"/>
      <c r="G55" s="321"/>
    </row>
    <row r="56" spans="1:7" ht="15">
      <c r="A56" s="375" t="s">
        <v>95</v>
      </c>
      <c r="B56" s="371" t="s">
        <v>249</v>
      </c>
      <c r="C56" s="326"/>
      <c r="D56" s="327"/>
      <c r="E56" s="328"/>
      <c r="F56" s="321"/>
      <c r="G56" s="321"/>
    </row>
    <row r="57" spans="1:7" ht="15">
      <c r="A57" s="375"/>
      <c r="B57" s="371" t="s">
        <v>250</v>
      </c>
      <c r="C57" s="326"/>
      <c r="D57" s="327"/>
      <c r="E57" s="328"/>
      <c r="F57" s="321"/>
      <c r="G57" s="321"/>
    </row>
    <row r="58" spans="1:7" ht="45">
      <c r="A58" s="370"/>
      <c r="B58" s="376" t="s">
        <v>175</v>
      </c>
      <c r="C58" s="377" t="s">
        <v>10</v>
      </c>
      <c r="D58" s="373">
        <v>1</v>
      </c>
      <c r="E58" s="377" t="s">
        <v>161</v>
      </c>
      <c r="F58" s="416"/>
      <c r="G58" s="321">
        <f>D58*F58</f>
        <v>0</v>
      </c>
    </row>
    <row r="59" spans="1:7" ht="15">
      <c r="A59" s="370"/>
      <c r="B59" s="378"/>
      <c r="C59" s="377"/>
      <c r="D59" s="373"/>
      <c r="E59" s="377"/>
      <c r="F59" s="373"/>
      <c r="G59" s="321"/>
    </row>
    <row r="60" spans="1:7" ht="45">
      <c r="A60" s="370" t="s">
        <v>174</v>
      </c>
      <c r="B60" s="371" t="s">
        <v>288</v>
      </c>
      <c r="C60" s="379"/>
      <c r="D60" s="379"/>
      <c r="E60" s="379"/>
      <c r="F60" s="379"/>
      <c r="G60" s="379"/>
    </row>
    <row r="61" spans="1:7" ht="15">
      <c r="A61" s="370"/>
      <c r="B61" s="374" t="s">
        <v>280</v>
      </c>
      <c r="C61" s="371"/>
      <c r="D61" s="371"/>
      <c r="E61" s="371"/>
      <c r="F61" s="373"/>
      <c r="G61" s="373"/>
    </row>
    <row r="62" spans="1:7" ht="60">
      <c r="A62" s="370" t="s">
        <v>95</v>
      </c>
      <c r="B62" s="332" t="s">
        <v>289</v>
      </c>
      <c r="C62" s="380"/>
      <c r="D62" s="380"/>
      <c r="E62" s="380"/>
      <c r="F62" s="380"/>
      <c r="G62" s="380"/>
    </row>
    <row r="63" spans="1:7" ht="30">
      <c r="A63" s="375" t="s">
        <v>95</v>
      </c>
      <c r="B63" s="371" t="s">
        <v>285</v>
      </c>
      <c r="C63" s="326"/>
      <c r="D63" s="327"/>
      <c r="E63" s="328"/>
      <c r="F63" s="321"/>
      <c r="G63" s="321"/>
    </row>
    <row r="64" spans="1:7" ht="15">
      <c r="A64" s="375" t="s">
        <v>95</v>
      </c>
      <c r="B64" s="371" t="s">
        <v>251</v>
      </c>
      <c r="C64" s="326"/>
      <c r="D64" s="327"/>
      <c r="E64" s="328"/>
      <c r="F64" s="321"/>
      <c r="G64" s="321"/>
    </row>
    <row r="65" spans="1:7" ht="15">
      <c r="A65" s="375"/>
      <c r="B65" s="371" t="s">
        <v>252</v>
      </c>
      <c r="C65" s="326"/>
      <c r="D65" s="327"/>
      <c r="E65" s="328"/>
      <c r="F65" s="321"/>
      <c r="G65" s="321"/>
    </row>
    <row r="66" spans="1:7" ht="45">
      <c r="A66" s="370"/>
      <c r="B66" s="376" t="s">
        <v>175</v>
      </c>
      <c r="C66" s="377" t="s">
        <v>10</v>
      </c>
      <c r="D66" s="373">
        <v>11</v>
      </c>
      <c r="E66" s="377" t="s">
        <v>161</v>
      </c>
      <c r="F66" s="416"/>
      <c r="G66" s="321">
        <f>D66*F66</f>
        <v>0</v>
      </c>
    </row>
    <row r="67" spans="1:7" ht="15">
      <c r="A67" s="370"/>
      <c r="B67" s="378"/>
      <c r="C67" s="377"/>
      <c r="D67" s="373"/>
      <c r="E67" s="377"/>
      <c r="F67" s="373"/>
      <c r="G67" s="321"/>
    </row>
    <row r="68" spans="1:7" ht="45">
      <c r="A68" s="370" t="s">
        <v>176</v>
      </c>
      <c r="B68" s="371" t="s">
        <v>290</v>
      </c>
      <c r="C68" s="379"/>
      <c r="D68" s="379"/>
      <c r="E68" s="379"/>
      <c r="F68" s="379"/>
      <c r="G68" s="379"/>
    </row>
    <row r="69" spans="1:7" ht="15">
      <c r="A69" s="370"/>
      <c r="B69" s="374" t="s">
        <v>280</v>
      </c>
      <c r="C69" s="371"/>
      <c r="D69" s="371"/>
      <c r="E69" s="371"/>
      <c r="F69" s="373"/>
      <c r="G69" s="373"/>
    </row>
    <row r="70" spans="1:7" ht="45">
      <c r="A70" s="370" t="s">
        <v>95</v>
      </c>
      <c r="B70" s="332" t="s">
        <v>291</v>
      </c>
      <c r="C70" s="380"/>
      <c r="D70" s="380"/>
      <c r="E70" s="380"/>
      <c r="F70" s="380"/>
      <c r="G70" s="380"/>
    </row>
    <row r="71" spans="1:7" ht="30">
      <c r="A71" s="375" t="s">
        <v>95</v>
      </c>
      <c r="B71" s="371" t="s">
        <v>285</v>
      </c>
      <c r="C71" s="326"/>
      <c r="D71" s="327"/>
      <c r="E71" s="328"/>
      <c r="F71" s="321"/>
      <c r="G71" s="321"/>
    </row>
    <row r="72" spans="1:7" ht="15">
      <c r="A72" s="375" t="s">
        <v>95</v>
      </c>
      <c r="B72" s="371" t="s">
        <v>249</v>
      </c>
      <c r="C72" s="326"/>
      <c r="D72" s="327"/>
      <c r="E72" s="328"/>
      <c r="F72" s="321"/>
      <c r="G72" s="321"/>
    </row>
    <row r="73" spans="1:7" ht="15">
      <c r="A73" s="375"/>
      <c r="B73" s="371" t="s">
        <v>253</v>
      </c>
      <c r="C73" s="326"/>
      <c r="D73" s="327"/>
      <c r="E73" s="328"/>
      <c r="F73" s="321"/>
      <c r="G73" s="321"/>
    </row>
    <row r="74" spans="1:7" ht="45">
      <c r="A74" s="370"/>
      <c r="B74" s="376" t="s">
        <v>175</v>
      </c>
      <c r="C74" s="377" t="s">
        <v>10</v>
      </c>
      <c r="D74" s="373">
        <v>3</v>
      </c>
      <c r="E74" s="377" t="s">
        <v>161</v>
      </c>
      <c r="F74" s="416"/>
      <c r="G74" s="321">
        <f>D74*F74</f>
        <v>0</v>
      </c>
    </row>
    <row r="75" spans="1:7" ht="15">
      <c r="A75" s="370"/>
      <c r="B75" s="378"/>
      <c r="C75" s="377"/>
      <c r="D75" s="373"/>
      <c r="E75" s="377"/>
      <c r="F75" s="373"/>
      <c r="G75" s="321"/>
    </row>
    <row r="76" spans="1:7" ht="45">
      <c r="A76" s="370" t="s">
        <v>177</v>
      </c>
      <c r="B76" s="371" t="s">
        <v>292</v>
      </c>
      <c r="C76" s="379"/>
      <c r="D76" s="379"/>
      <c r="E76" s="379"/>
      <c r="F76" s="379"/>
      <c r="G76" s="379"/>
    </row>
    <row r="77" spans="1:7" ht="15">
      <c r="A77" s="370"/>
      <c r="B77" s="374" t="s">
        <v>280</v>
      </c>
      <c r="C77" s="371"/>
      <c r="D77" s="371"/>
      <c r="E77" s="371"/>
      <c r="F77" s="373"/>
      <c r="G77" s="373"/>
    </row>
    <row r="78" spans="1:7" ht="45">
      <c r="A78" s="370" t="s">
        <v>95</v>
      </c>
      <c r="B78" s="332" t="s">
        <v>291</v>
      </c>
      <c r="C78" s="380"/>
      <c r="D78" s="380"/>
      <c r="E78" s="380"/>
      <c r="F78" s="380"/>
      <c r="G78" s="380"/>
    </row>
    <row r="79" spans="1:7" ht="30">
      <c r="A79" s="375" t="s">
        <v>95</v>
      </c>
      <c r="B79" s="371" t="s">
        <v>285</v>
      </c>
      <c r="C79" s="326"/>
      <c r="D79" s="327"/>
      <c r="E79" s="328"/>
      <c r="F79" s="321"/>
      <c r="G79" s="321"/>
    </row>
    <row r="80" spans="1:7" ht="15">
      <c r="A80" s="375" t="s">
        <v>95</v>
      </c>
      <c r="B80" s="371" t="s">
        <v>246</v>
      </c>
      <c r="C80" s="326"/>
      <c r="D80" s="327"/>
      <c r="E80" s="328"/>
      <c r="F80" s="321"/>
      <c r="G80" s="321"/>
    </row>
    <row r="81" spans="1:7" ht="15">
      <c r="A81" s="375"/>
      <c r="B81" s="371" t="s">
        <v>254</v>
      </c>
      <c r="C81" s="326"/>
      <c r="D81" s="327"/>
      <c r="E81" s="328"/>
      <c r="F81" s="321"/>
      <c r="G81" s="321"/>
    </row>
    <row r="82" spans="1:7" ht="45">
      <c r="A82" s="370"/>
      <c r="B82" s="376" t="s">
        <v>175</v>
      </c>
      <c r="C82" s="377" t="s">
        <v>10</v>
      </c>
      <c r="D82" s="373">
        <v>1</v>
      </c>
      <c r="E82" s="377" t="s">
        <v>161</v>
      </c>
      <c r="F82" s="416"/>
      <c r="G82" s="321">
        <f>D82*F82</f>
        <v>0</v>
      </c>
    </row>
    <row r="83" spans="1:7" ht="15">
      <c r="A83" s="370"/>
      <c r="B83" s="378"/>
      <c r="C83" s="377"/>
      <c r="D83" s="373"/>
      <c r="E83" s="377"/>
      <c r="F83" s="373"/>
      <c r="G83" s="321"/>
    </row>
    <row r="84" spans="1:7" ht="60">
      <c r="A84" s="370" t="s">
        <v>178</v>
      </c>
      <c r="B84" s="371" t="s">
        <v>293</v>
      </c>
      <c r="C84" s="381"/>
      <c r="D84" s="382"/>
      <c r="E84" s="382"/>
      <c r="F84" s="382"/>
      <c r="G84" s="382"/>
    </row>
    <row r="85" spans="1:7" ht="14.25">
      <c r="A85" s="383"/>
      <c r="B85" s="374" t="s">
        <v>280</v>
      </c>
      <c r="C85" s="381"/>
      <c r="D85" s="381"/>
      <c r="E85" s="381"/>
      <c r="F85" s="381"/>
      <c r="G85" s="381"/>
    </row>
    <row r="86" spans="1:7" ht="60">
      <c r="A86" s="370" t="s">
        <v>95</v>
      </c>
      <c r="B86" s="371" t="s">
        <v>255</v>
      </c>
      <c r="C86" s="379"/>
      <c r="D86" s="379"/>
      <c r="E86" s="379"/>
      <c r="F86" s="379"/>
      <c r="G86" s="379"/>
    </row>
    <row r="87" spans="1:7" ht="30">
      <c r="A87" s="370" t="s">
        <v>95</v>
      </c>
      <c r="B87" s="371" t="s">
        <v>285</v>
      </c>
      <c r="C87" s="372"/>
      <c r="D87" s="384"/>
      <c r="E87" s="377"/>
      <c r="F87" s="373"/>
      <c r="G87" s="373"/>
    </row>
    <row r="88" spans="1:7" ht="15">
      <c r="A88" s="370" t="s">
        <v>95</v>
      </c>
      <c r="B88" s="371" t="s">
        <v>256</v>
      </c>
      <c r="C88" s="372"/>
      <c r="D88" s="384"/>
      <c r="E88" s="377"/>
      <c r="F88" s="373"/>
      <c r="G88" s="373"/>
    </row>
    <row r="89" spans="1:7" ht="15">
      <c r="A89" s="370"/>
      <c r="B89" s="371" t="s">
        <v>257</v>
      </c>
      <c r="C89" s="372"/>
      <c r="D89" s="384"/>
      <c r="E89" s="377"/>
      <c r="F89" s="373"/>
      <c r="G89" s="373"/>
    </row>
    <row r="90" spans="1:7" ht="45">
      <c r="A90" s="385"/>
      <c r="B90" s="376" t="s">
        <v>175</v>
      </c>
      <c r="C90" s="372" t="s">
        <v>10</v>
      </c>
      <c r="D90" s="373">
        <v>2</v>
      </c>
      <c r="E90" s="377" t="s">
        <v>161</v>
      </c>
      <c r="F90" s="416"/>
      <c r="G90" s="373">
        <f>D90*F90</f>
        <v>0</v>
      </c>
    </row>
    <row r="91" spans="1:7" ht="15">
      <c r="A91" s="370"/>
      <c r="B91" s="378"/>
      <c r="C91" s="377"/>
      <c r="D91" s="373"/>
      <c r="E91" s="377"/>
      <c r="F91" s="373"/>
      <c r="G91" s="321"/>
    </row>
    <row r="92" spans="1:7" ht="114">
      <c r="A92" s="364"/>
      <c r="B92" s="374" t="s">
        <v>179</v>
      </c>
      <c r="C92" s="372"/>
      <c r="D92" s="373"/>
      <c r="E92" s="377"/>
      <c r="F92" s="373"/>
      <c r="G92" s="321"/>
    </row>
    <row r="93" spans="1:7" ht="15">
      <c r="A93" s="364"/>
      <c r="B93" s="378"/>
      <c r="C93" s="377"/>
      <c r="D93" s="373"/>
      <c r="E93" s="377"/>
      <c r="F93" s="373"/>
      <c r="G93" s="321"/>
    </row>
    <row r="94" spans="1:7" ht="45">
      <c r="A94" s="385" t="s">
        <v>180</v>
      </c>
      <c r="B94" s="386" t="s">
        <v>209</v>
      </c>
      <c r="C94" s="366" t="s">
        <v>166</v>
      </c>
      <c r="D94" s="387">
        <v>3</v>
      </c>
      <c r="E94" s="388" t="s">
        <v>161</v>
      </c>
      <c r="F94" s="415"/>
      <c r="G94" s="321">
        <f>D94*F94</f>
        <v>0</v>
      </c>
    </row>
    <row r="95" spans="1:7" ht="15">
      <c r="A95" s="385"/>
      <c r="B95" s="386"/>
      <c r="C95" s="366"/>
      <c r="D95" s="387"/>
      <c r="E95" s="388"/>
      <c r="F95" s="389"/>
      <c r="G95" s="321"/>
    </row>
    <row r="96" spans="1:7" ht="45">
      <c r="A96" s="385" t="s">
        <v>258</v>
      </c>
      <c r="B96" s="386" t="s">
        <v>210</v>
      </c>
      <c r="C96" s="366" t="s">
        <v>166</v>
      </c>
      <c r="D96" s="387">
        <v>2</v>
      </c>
      <c r="E96" s="388" t="s">
        <v>161</v>
      </c>
      <c r="F96" s="415"/>
      <c r="G96" s="321">
        <f>D96*F96</f>
        <v>0</v>
      </c>
    </row>
    <row r="97" spans="1:7" ht="15">
      <c r="A97" s="385"/>
      <c r="B97" s="386"/>
      <c r="C97" s="366"/>
      <c r="D97" s="387"/>
      <c r="E97" s="388"/>
      <c r="F97" s="389"/>
      <c r="G97" s="321"/>
    </row>
    <row r="98" spans="1:7" ht="45">
      <c r="A98" s="385" t="s">
        <v>259</v>
      </c>
      <c r="B98" s="386" t="s">
        <v>260</v>
      </c>
      <c r="C98" s="366" t="s">
        <v>166</v>
      </c>
      <c r="D98" s="387">
        <v>1</v>
      </c>
      <c r="E98" s="388" t="s">
        <v>161</v>
      </c>
      <c r="F98" s="415"/>
      <c r="G98" s="321">
        <f>D98*F98</f>
        <v>0</v>
      </c>
    </row>
    <row r="99" spans="1:7" ht="15">
      <c r="A99" s="385"/>
      <c r="B99" s="386"/>
      <c r="C99" s="366"/>
      <c r="D99" s="387"/>
      <c r="E99" s="388"/>
      <c r="F99" s="389"/>
      <c r="G99" s="321"/>
    </row>
    <row r="100" spans="1:7" ht="45">
      <c r="A100" s="385" t="s">
        <v>261</v>
      </c>
      <c r="B100" s="386" t="s">
        <v>262</v>
      </c>
      <c r="C100" s="366" t="s">
        <v>166</v>
      </c>
      <c r="D100" s="387">
        <v>3</v>
      </c>
      <c r="E100" s="388" t="s">
        <v>161</v>
      </c>
      <c r="F100" s="415"/>
      <c r="G100" s="321">
        <f>D100*F100</f>
        <v>0</v>
      </c>
    </row>
    <row r="101" spans="1:7" ht="15">
      <c r="A101" s="385"/>
      <c r="B101" s="386"/>
      <c r="C101" s="366"/>
      <c r="D101" s="387"/>
      <c r="E101" s="388"/>
      <c r="F101" s="389"/>
      <c r="G101" s="321"/>
    </row>
    <row r="102" spans="1:7" ht="105">
      <c r="A102" s="385" t="s">
        <v>263</v>
      </c>
      <c r="B102" s="386" t="s">
        <v>264</v>
      </c>
      <c r="C102" s="366" t="s">
        <v>166</v>
      </c>
      <c r="D102" s="387">
        <v>5</v>
      </c>
      <c r="E102" s="388" t="s">
        <v>161</v>
      </c>
      <c r="F102" s="415"/>
      <c r="G102" s="321">
        <f>D102*F102</f>
        <v>0</v>
      </c>
    </row>
    <row r="103" spans="1:7" ht="15">
      <c r="A103" s="385"/>
      <c r="B103" s="386"/>
      <c r="C103" s="366"/>
      <c r="D103" s="387"/>
      <c r="E103" s="388"/>
      <c r="F103" s="389"/>
      <c r="G103" s="321"/>
    </row>
    <row r="104" spans="1:7" ht="75">
      <c r="A104" s="385" t="s">
        <v>265</v>
      </c>
      <c r="B104" s="386" t="s">
        <v>266</v>
      </c>
      <c r="C104" s="366"/>
      <c r="D104" s="387"/>
      <c r="E104" s="388"/>
      <c r="F104" s="389"/>
      <c r="G104" s="321"/>
    </row>
    <row r="105" spans="1:7" ht="15">
      <c r="A105" s="390" t="s">
        <v>95</v>
      </c>
      <c r="B105" s="386" t="s">
        <v>267</v>
      </c>
      <c r="C105" s="366" t="s">
        <v>166</v>
      </c>
      <c r="D105" s="387">
        <v>5</v>
      </c>
      <c r="E105" s="388" t="s">
        <v>161</v>
      </c>
      <c r="F105" s="415"/>
      <c r="G105" s="321">
        <f>D105*F105</f>
        <v>0</v>
      </c>
    </row>
    <row r="106" spans="1:7" ht="30">
      <c r="A106" s="390" t="s">
        <v>95</v>
      </c>
      <c r="B106" s="386" t="s">
        <v>268</v>
      </c>
      <c r="C106" s="366" t="s">
        <v>166</v>
      </c>
      <c r="D106" s="387">
        <v>7</v>
      </c>
      <c r="E106" s="388" t="s">
        <v>161</v>
      </c>
      <c r="F106" s="415"/>
      <c r="G106" s="321">
        <f t="shared" ref="G106:G109" si="0">D106*F106</f>
        <v>0</v>
      </c>
    </row>
    <row r="107" spans="1:7" ht="15">
      <c r="A107" s="390" t="s">
        <v>95</v>
      </c>
      <c r="B107" s="386" t="s">
        <v>269</v>
      </c>
      <c r="C107" s="366" t="s">
        <v>166</v>
      </c>
      <c r="D107" s="387">
        <v>9</v>
      </c>
      <c r="E107" s="388" t="s">
        <v>161</v>
      </c>
      <c r="F107" s="415"/>
      <c r="G107" s="321">
        <f t="shared" si="0"/>
        <v>0</v>
      </c>
    </row>
    <row r="108" spans="1:7" ht="15">
      <c r="A108" s="390" t="s">
        <v>95</v>
      </c>
      <c r="B108" s="386" t="s">
        <v>270</v>
      </c>
      <c r="C108" s="366" t="s">
        <v>166</v>
      </c>
      <c r="D108" s="387">
        <v>1</v>
      </c>
      <c r="E108" s="388" t="s">
        <v>161</v>
      </c>
      <c r="F108" s="415"/>
      <c r="G108" s="321">
        <f t="shared" si="0"/>
        <v>0</v>
      </c>
    </row>
    <row r="109" spans="1:7" ht="15">
      <c r="A109" s="390" t="s">
        <v>95</v>
      </c>
      <c r="B109" s="386" t="s">
        <v>271</v>
      </c>
      <c r="C109" s="366" t="s">
        <v>166</v>
      </c>
      <c r="D109" s="387">
        <v>2</v>
      </c>
      <c r="E109" s="388" t="s">
        <v>161</v>
      </c>
      <c r="F109" s="415"/>
      <c r="G109" s="321">
        <f t="shared" si="0"/>
        <v>0</v>
      </c>
    </row>
    <row r="110" spans="1:7" ht="57">
      <c r="A110" s="390"/>
      <c r="B110" s="391" t="s">
        <v>272</v>
      </c>
      <c r="C110" s="366"/>
      <c r="D110" s="387"/>
      <c r="E110" s="388"/>
      <c r="F110" s="389"/>
      <c r="G110" s="321"/>
    </row>
    <row r="111" spans="1:7" ht="15">
      <c r="A111" s="385"/>
      <c r="B111" s="386"/>
      <c r="C111" s="366"/>
      <c r="D111" s="387"/>
      <c r="E111" s="388"/>
      <c r="F111" s="389"/>
      <c r="G111" s="321"/>
    </row>
    <row r="112" spans="1:7" ht="90">
      <c r="A112" s="364" t="s">
        <v>273</v>
      </c>
      <c r="B112" s="371" t="s">
        <v>181</v>
      </c>
      <c r="C112" s="372" t="s">
        <v>182</v>
      </c>
      <c r="D112" s="392">
        <v>4</v>
      </c>
      <c r="E112" s="393" t="s">
        <v>161</v>
      </c>
      <c r="F112" s="415"/>
      <c r="G112" s="321">
        <f>D112*F112</f>
        <v>0</v>
      </c>
    </row>
    <row r="113" spans="1:7" ht="15">
      <c r="A113" s="394"/>
      <c r="B113" s="395"/>
      <c r="C113" s="396"/>
      <c r="D113" s="397"/>
      <c r="E113" s="398"/>
      <c r="F113" s="399"/>
      <c r="G113" s="399"/>
    </row>
    <row r="114" spans="1:7" ht="60">
      <c r="A114" s="385" t="s">
        <v>274</v>
      </c>
      <c r="B114" s="386" t="s">
        <v>185</v>
      </c>
      <c r="C114" s="400" t="s">
        <v>183</v>
      </c>
      <c r="D114" s="392">
        <v>1</v>
      </c>
      <c r="E114" s="401" t="s">
        <v>184</v>
      </c>
      <c r="F114" s="414"/>
      <c r="G114" s="402">
        <f>D114*F114</f>
        <v>0</v>
      </c>
    </row>
    <row r="115" spans="1:7" ht="15">
      <c r="A115" s="385"/>
      <c r="B115" s="386"/>
      <c r="C115" s="400"/>
      <c r="D115" s="401"/>
      <c r="E115" s="401"/>
      <c r="F115" s="402"/>
      <c r="G115" s="402"/>
    </row>
    <row r="116" spans="1:7" ht="45">
      <c r="A116" s="385" t="s">
        <v>275</v>
      </c>
      <c r="B116" s="371" t="s">
        <v>186</v>
      </c>
      <c r="C116" s="400"/>
      <c r="D116" s="401"/>
      <c r="E116" s="401"/>
      <c r="F116" s="402"/>
      <c r="G116" s="402"/>
    </row>
    <row r="117" spans="1:7" ht="15">
      <c r="A117" s="403" t="s">
        <v>187</v>
      </c>
      <c r="B117" s="404" t="s">
        <v>188</v>
      </c>
      <c r="C117" s="366"/>
      <c r="D117" s="405"/>
      <c r="E117" s="406"/>
      <c r="F117" s="407"/>
      <c r="G117" s="325"/>
    </row>
    <row r="118" spans="1:7" ht="15">
      <c r="A118" s="403" t="s">
        <v>187</v>
      </c>
      <c r="B118" s="404" t="s">
        <v>189</v>
      </c>
      <c r="C118" s="366"/>
      <c r="D118" s="405"/>
      <c r="E118" s="406"/>
      <c r="F118" s="407"/>
      <c r="G118" s="325"/>
    </row>
    <row r="119" spans="1:7" ht="30">
      <c r="A119" s="403" t="s">
        <v>187</v>
      </c>
      <c r="B119" s="404" t="s">
        <v>190</v>
      </c>
      <c r="C119" s="366"/>
      <c r="D119" s="405"/>
      <c r="E119" s="406"/>
      <c r="F119" s="407"/>
      <c r="G119" s="325"/>
    </row>
    <row r="120" spans="1:7" ht="15">
      <c r="A120" s="403" t="s">
        <v>187</v>
      </c>
      <c r="B120" s="404" t="s">
        <v>191</v>
      </c>
      <c r="C120" s="366" t="s">
        <v>192</v>
      </c>
      <c r="D120" s="405">
        <v>1</v>
      </c>
      <c r="E120" s="406" t="s">
        <v>184</v>
      </c>
      <c r="F120" s="413"/>
      <c r="G120" s="325">
        <f>D120*F120</f>
        <v>0</v>
      </c>
    </row>
    <row r="121" spans="1:7" ht="15.75" thickBot="1">
      <c r="A121" s="403"/>
      <c r="B121" s="404"/>
      <c r="C121" s="366"/>
      <c r="D121" s="405"/>
      <c r="E121" s="406"/>
      <c r="F121" s="407"/>
      <c r="G121" s="325"/>
    </row>
    <row r="122" spans="1:7" ht="16.5" thickTop="1" thickBot="1">
      <c r="A122" s="408"/>
      <c r="B122" s="409" t="s">
        <v>193</v>
      </c>
      <c r="C122" s="410"/>
      <c r="D122" s="411"/>
      <c r="E122" s="412"/>
      <c r="F122" s="411"/>
      <c r="G122" s="411">
        <f>SUM(G13:G121)</f>
        <v>0</v>
      </c>
    </row>
    <row r="123" spans="1:7" ht="13.5" thickTop="1"/>
  </sheetData>
  <sheetProtection password="CC29" sheet="1" objects="1" scenarios="1" selectLockedCells="1"/>
  <mergeCells count="6">
    <mergeCell ref="B1:G1"/>
    <mergeCell ref="A3:G3"/>
    <mergeCell ref="A4:G4"/>
    <mergeCell ref="A5:G5"/>
    <mergeCell ref="A6:G6"/>
    <mergeCell ref="A7:G7"/>
  </mergeCells>
  <pageMargins left="0.98425196850393704" right="0.39370078740157483" top="0.59055118110236227" bottom="0.74803149606299213" header="0.15748031496062992" footer="0.31496062992125984"/>
  <pageSetup paperSize="9" scale="90" orientation="portrait" horizontalDpi="360" verticalDpi="360"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showZeros="0" tabSelected="1" workbookViewId="0">
      <selection activeCell="F33" sqref="F33"/>
    </sheetView>
  </sheetViews>
  <sheetFormatPr defaultRowHeight="12.75"/>
  <cols>
    <col min="1" max="1" width="5.42578125" style="38" customWidth="1"/>
    <col min="2" max="2" width="41.140625" style="1" customWidth="1"/>
    <col min="3" max="3" width="5.7109375" style="15" customWidth="1"/>
    <col min="4" max="4" width="7.85546875" style="16" customWidth="1"/>
    <col min="5" max="5" width="8.85546875" style="15" customWidth="1"/>
    <col min="6" max="6" width="17.7109375" style="15" customWidth="1"/>
    <col min="7" max="256" width="9.140625" style="2"/>
    <col min="257" max="257" width="5.42578125" style="2" customWidth="1"/>
    <col min="258" max="258" width="41.140625" style="2" customWidth="1"/>
    <col min="259" max="259" width="5.7109375" style="2" customWidth="1"/>
    <col min="260" max="260" width="7.85546875" style="2" customWidth="1"/>
    <col min="261" max="261" width="8.85546875" style="2" customWidth="1"/>
    <col min="262" max="262" width="17.7109375" style="2" customWidth="1"/>
    <col min="263" max="512" width="9.140625" style="2"/>
    <col min="513" max="513" width="5.42578125" style="2" customWidth="1"/>
    <col min="514" max="514" width="41.140625" style="2" customWidth="1"/>
    <col min="515" max="515" width="5.7109375" style="2" customWidth="1"/>
    <col min="516" max="516" width="7.85546875" style="2" customWidth="1"/>
    <col min="517" max="517" width="8.85546875" style="2" customWidth="1"/>
    <col min="518" max="518" width="17.7109375" style="2" customWidth="1"/>
    <col min="519" max="768" width="9.140625" style="2"/>
    <col min="769" max="769" width="5.42578125" style="2" customWidth="1"/>
    <col min="770" max="770" width="41.140625" style="2" customWidth="1"/>
    <col min="771" max="771" width="5.7109375" style="2" customWidth="1"/>
    <col min="772" max="772" width="7.85546875" style="2" customWidth="1"/>
    <col min="773" max="773" width="8.85546875" style="2" customWidth="1"/>
    <col min="774" max="774" width="17.7109375" style="2" customWidth="1"/>
    <col min="775" max="1024" width="9.140625" style="2"/>
    <col min="1025" max="1025" width="5.42578125" style="2" customWidth="1"/>
    <col min="1026" max="1026" width="41.140625" style="2" customWidth="1"/>
    <col min="1027" max="1027" width="5.7109375" style="2" customWidth="1"/>
    <col min="1028" max="1028" width="7.85546875" style="2" customWidth="1"/>
    <col min="1029" max="1029" width="8.85546875" style="2" customWidth="1"/>
    <col min="1030" max="1030" width="17.7109375" style="2" customWidth="1"/>
    <col min="1031" max="1280" width="9.140625" style="2"/>
    <col min="1281" max="1281" width="5.42578125" style="2" customWidth="1"/>
    <col min="1282" max="1282" width="41.140625" style="2" customWidth="1"/>
    <col min="1283" max="1283" width="5.7109375" style="2" customWidth="1"/>
    <col min="1284" max="1284" width="7.85546875" style="2" customWidth="1"/>
    <col min="1285" max="1285" width="8.85546875" style="2" customWidth="1"/>
    <col min="1286" max="1286" width="17.7109375" style="2" customWidth="1"/>
    <col min="1287" max="1536" width="9.140625" style="2"/>
    <col min="1537" max="1537" width="5.42578125" style="2" customWidth="1"/>
    <col min="1538" max="1538" width="41.140625" style="2" customWidth="1"/>
    <col min="1539" max="1539" width="5.7109375" style="2" customWidth="1"/>
    <col min="1540" max="1540" width="7.85546875" style="2" customWidth="1"/>
    <col min="1541" max="1541" width="8.85546875" style="2" customWidth="1"/>
    <col min="1542" max="1542" width="17.7109375" style="2" customWidth="1"/>
    <col min="1543" max="1792" width="9.140625" style="2"/>
    <col min="1793" max="1793" width="5.42578125" style="2" customWidth="1"/>
    <col min="1794" max="1794" width="41.140625" style="2" customWidth="1"/>
    <col min="1795" max="1795" width="5.7109375" style="2" customWidth="1"/>
    <col min="1796" max="1796" width="7.85546875" style="2" customWidth="1"/>
    <col min="1797" max="1797" width="8.85546875" style="2" customWidth="1"/>
    <col min="1798" max="1798" width="17.7109375" style="2" customWidth="1"/>
    <col min="1799" max="2048" width="9.140625" style="2"/>
    <col min="2049" max="2049" width="5.42578125" style="2" customWidth="1"/>
    <col min="2050" max="2050" width="41.140625" style="2" customWidth="1"/>
    <col min="2051" max="2051" width="5.7109375" style="2" customWidth="1"/>
    <col min="2052" max="2052" width="7.85546875" style="2" customWidth="1"/>
    <col min="2053" max="2053" width="8.85546875" style="2" customWidth="1"/>
    <col min="2054" max="2054" width="17.7109375" style="2" customWidth="1"/>
    <col min="2055" max="2304" width="9.140625" style="2"/>
    <col min="2305" max="2305" width="5.42578125" style="2" customWidth="1"/>
    <col min="2306" max="2306" width="41.140625" style="2" customWidth="1"/>
    <col min="2307" max="2307" width="5.7109375" style="2" customWidth="1"/>
    <col min="2308" max="2308" width="7.85546875" style="2" customWidth="1"/>
    <col min="2309" max="2309" width="8.85546875" style="2" customWidth="1"/>
    <col min="2310" max="2310" width="17.7109375" style="2" customWidth="1"/>
    <col min="2311" max="2560" width="9.140625" style="2"/>
    <col min="2561" max="2561" width="5.42578125" style="2" customWidth="1"/>
    <col min="2562" max="2562" width="41.140625" style="2" customWidth="1"/>
    <col min="2563" max="2563" width="5.7109375" style="2" customWidth="1"/>
    <col min="2564" max="2564" width="7.85546875" style="2" customWidth="1"/>
    <col min="2565" max="2565" width="8.85546875" style="2" customWidth="1"/>
    <col min="2566" max="2566" width="17.7109375" style="2" customWidth="1"/>
    <col min="2567" max="2816" width="9.140625" style="2"/>
    <col min="2817" max="2817" width="5.42578125" style="2" customWidth="1"/>
    <col min="2818" max="2818" width="41.140625" style="2" customWidth="1"/>
    <col min="2819" max="2819" width="5.7109375" style="2" customWidth="1"/>
    <col min="2820" max="2820" width="7.85546875" style="2" customWidth="1"/>
    <col min="2821" max="2821" width="8.85546875" style="2" customWidth="1"/>
    <col min="2822" max="2822" width="17.7109375" style="2" customWidth="1"/>
    <col min="2823" max="3072" width="9.140625" style="2"/>
    <col min="3073" max="3073" width="5.42578125" style="2" customWidth="1"/>
    <col min="3074" max="3074" width="41.140625" style="2" customWidth="1"/>
    <col min="3075" max="3075" width="5.7109375" style="2" customWidth="1"/>
    <col min="3076" max="3076" width="7.85546875" style="2" customWidth="1"/>
    <col min="3077" max="3077" width="8.85546875" style="2" customWidth="1"/>
    <col min="3078" max="3078" width="17.7109375" style="2" customWidth="1"/>
    <col min="3079" max="3328" width="9.140625" style="2"/>
    <col min="3329" max="3329" width="5.42578125" style="2" customWidth="1"/>
    <col min="3330" max="3330" width="41.140625" style="2" customWidth="1"/>
    <col min="3331" max="3331" width="5.7109375" style="2" customWidth="1"/>
    <col min="3332" max="3332" width="7.85546875" style="2" customWidth="1"/>
    <col min="3333" max="3333" width="8.85546875" style="2" customWidth="1"/>
    <col min="3334" max="3334" width="17.7109375" style="2" customWidth="1"/>
    <col min="3335" max="3584" width="9.140625" style="2"/>
    <col min="3585" max="3585" width="5.42578125" style="2" customWidth="1"/>
    <col min="3586" max="3586" width="41.140625" style="2" customWidth="1"/>
    <col min="3587" max="3587" width="5.7109375" style="2" customWidth="1"/>
    <col min="3588" max="3588" width="7.85546875" style="2" customWidth="1"/>
    <col min="3589" max="3589" width="8.85546875" style="2" customWidth="1"/>
    <col min="3590" max="3590" width="17.7109375" style="2" customWidth="1"/>
    <col min="3591" max="3840" width="9.140625" style="2"/>
    <col min="3841" max="3841" width="5.42578125" style="2" customWidth="1"/>
    <col min="3842" max="3842" width="41.140625" style="2" customWidth="1"/>
    <col min="3843" max="3843" width="5.7109375" style="2" customWidth="1"/>
    <col min="3844" max="3844" width="7.85546875" style="2" customWidth="1"/>
    <col min="3845" max="3845" width="8.85546875" style="2" customWidth="1"/>
    <col min="3846" max="3846" width="17.7109375" style="2" customWidth="1"/>
    <col min="3847" max="4096" width="9.140625" style="2"/>
    <col min="4097" max="4097" width="5.42578125" style="2" customWidth="1"/>
    <col min="4098" max="4098" width="41.140625" style="2" customWidth="1"/>
    <col min="4099" max="4099" width="5.7109375" style="2" customWidth="1"/>
    <col min="4100" max="4100" width="7.85546875" style="2" customWidth="1"/>
    <col min="4101" max="4101" width="8.85546875" style="2" customWidth="1"/>
    <col min="4102" max="4102" width="17.7109375" style="2" customWidth="1"/>
    <col min="4103" max="4352" width="9.140625" style="2"/>
    <col min="4353" max="4353" width="5.42578125" style="2" customWidth="1"/>
    <col min="4354" max="4354" width="41.140625" style="2" customWidth="1"/>
    <col min="4355" max="4355" width="5.7109375" style="2" customWidth="1"/>
    <col min="4356" max="4356" width="7.85546875" style="2" customWidth="1"/>
    <col min="4357" max="4357" width="8.85546875" style="2" customWidth="1"/>
    <col min="4358" max="4358" width="17.7109375" style="2" customWidth="1"/>
    <col min="4359" max="4608" width="9.140625" style="2"/>
    <col min="4609" max="4609" width="5.42578125" style="2" customWidth="1"/>
    <col min="4610" max="4610" width="41.140625" style="2" customWidth="1"/>
    <col min="4611" max="4611" width="5.7109375" style="2" customWidth="1"/>
    <col min="4612" max="4612" width="7.85546875" style="2" customWidth="1"/>
    <col min="4613" max="4613" width="8.85546875" style="2" customWidth="1"/>
    <col min="4614" max="4614" width="17.7109375" style="2" customWidth="1"/>
    <col min="4615" max="4864" width="9.140625" style="2"/>
    <col min="4865" max="4865" width="5.42578125" style="2" customWidth="1"/>
    <col min="4866" max="4866" width="41.140625" style="2" customWidth="1"/>
    <col min="4867" max="4867" width="5.7109375" style="2" customWidth="1"/>
    <col min="4868" max="4868" width="7.85546875" style="2" customWidth="1"/>
    <col min="4869" max="4869" width="8.85546875" style="2" customWidth="1"/>
    <col min="4870" max="4870" width="17.7109375" style="2" customWidth="1"/>
    <col min="4871" max="5120" width="9.140625" style="2"/>
    <col min="5121" max="5121" width="5.42578125" style="2" customWidth="1"/>
    <col min="5122" max="5122" width="41.140625" style="2" customWidth="1"/>
    <col min="5123" max="5123" width="5.7109375" style="2" customWidth="1"/>
    <col min="5124" max="5124" width="7.85546875" style="2" customWidth="1"/>
    <col min="5125" max="5125" width="8.85546875" style="2" customWidth="1"/>
    <col min="5126" max="5126" width="17.7109375" style="2" customWidth="1"/>
    <col min="5127" max="5376" width="9.140625" style="2"/>
    <col min="5377" max="5377" width="5.42578125" style="2" customWidth="1"/>
    <col min="5378" max="5378" width="41.140625" style="2" customWidth="1"/>
    <col min="5379" max="5379" width="5.7109375" style="2" customWidth="1"/>
    <col min="5380" max="5380" width="7.85546875" style="2" customWidth="1"/>
    <col min="5381" max="5381" width="8.85546875" style="2" customWidth="1"/>
    <col min="5382" max="5382" width="17.7109375" style="2" customWidth="1"/>
    <col min="5383" max="5632" width="9.140625" style="2"/>
    <col min="5633" max="5633" width="5.42578125" style="2" customWidth="1"/>
    <col min="5634" max="5634" width="41.140625" style="2" customWidth="1"/>
    <col min="5635" max="5635" width="5.7109375" style="2" customWidth="1"/>
    <col min="5636" max="5636" width="7.85546875" style="2" customWidth="1"/>
    <col min="5637" max="5637" width="8.85546875" style="2" customWidth="1"/>
    <col min="5638" max="5638" width="17.7109375" style="2" customWidth="1"/>
    <col min="5639" max="5888" width="9.140625" style="2"/>
    <col min="5889" max="5889" width="5.42578125" style="2" customWidth="1"/>
    <col min="5890" max="5890" width="41.140625" style="2" customWidth="1"/>
    <col min="5891" max="5891" width="5.7109375" style="2" customWidth="1"/>
    <col min="5892" max="5892" width="7.85546875" style="2" customWidth="1"/>
    <col min="5893" max="5893" width="8.85546875" style="2" customWidth="1"/>
    <col min="5894" max="5894" width="17.7109375" style="2" customWidth="1"/>
    <col min="5895" max="6144" width="9.140625" style="2"/>
    <col min="6145" max="6145" width="5.42578125" style="2" customWidth="1"/>
    <col min="6146" max="6146" width="41.140625" style="2" customWidth="1"/>
    <col min="6147" max="6147" width="5.7109375" style="2" customWidth="1"/>
    <col min="6148" max="6148" width="7.85546875" style="2" customWidth="1"/>
    <col min="6149" max="6149" width="8.85546875" style="2" customWidth="1"/>
    <col min="6150" max="6150" width="17.7109375" style="2" customWidth="1"/>
    <col min="6151" max="6400" width="9.140625" style="2"/>
    <col min="6401" max="6401" width="5.42578125" style="2" customWidth="1"/>
    <col min="6402" max="6402" width="41.140625" style="2" customWidth="1"/>
    <col min="6403" max="6403" width="5.7109375" style="2" customWidth="1"/>
    <col min="6404" max="6404" width="7.85546875" style="2" customWidth="1"/>
    <col min="6405" max="6405" width="8.85546875" style="2" customWidth="1"/>
    <col min="6406" max="6406" width="17.7109375" style="2" customWidth="1"/>
    <col min="6407" max="6656" width="9.140625" style="2"/>
    <col min="6657" max="6657" width="5.42578125" style="2" customWidth="1"/>
    <col min="6658" max="6658" width="41.140625" style="2" customWidth="1"/>
    <col min="6659" max="6659" width="5.7109375" style="2" customWidth="1"/>
    <col min="6660" max="6660" width="7.85546875" style="2" customWidth="1"/>
    <col min="6661" max="6661" width="8.85546875" style="2" customWidth="1"/>
    <col min="6662" max="6662" width="17.7109375" style="2" customWidth="1"/>
    <col min="6663" max="6912" width="9.140625" style="2"/>
    <col min="6913" max="6913" width="5.42578125" style="2" customWidth="1"/>
    <col min="6914" max="6914" width="41.140625" style="2" customWidth="1"/>
    <col min="6915" max="6915" width="5.7109375" style="2" customWidth="1"/>
    <col min="6916" max="6916" width="7.85546875" style="2" customWidth="1"/>
    <col min="6917" max="6917" width="8.85546875" style="2" customWidth="1"/>
    <col min="6918" max="6918" width="17.7109375" style="2" customWidth="1"/>
    <col min="6919" max="7168" width="9.140625" style="2"/>
    <col min="7169" max="7169" width="5.42578125" style="2" customWidth="1"/>
    <col min="7170" max="7170" width="41.140625" style="2" customWidth="1"/>
    <col min="7171" max="7171" width="5.7109375" style="2" customWidth="1"/>
    <col min="7172" max="7172" width="7.85546875" style="2" customWidth="1"/>
    <col min="7173" max="7173" width="8.85546875" style="2" customWidth="1"/>
    <col min="7174" max="7174" width="17.7109375" style="2" customWidth="1"/>
    <col min="7175" max="7424" width="9.140625" style="2"/>
    <col min="7425" max="7425" width="5.42578125" style="2" customWidth="1"/>
    <col min="7426" max="7426" width="41.140625" style="2" customWidth="1"/>
    <col min="7427" max="7427" width="5.7109375" style="2" customWidth="1"/>
    <col min="7428" max="7428" width="7.85546875" style="2" customWidth="1"/>
    <col min="7429" max="7429" width="8.85546875" style="2" customWidth="1"/>
    <col min="7430" max="7430" width="17.7109375" style="2" customWidth="1"/>
    <col min="7431" max="7680" width="9.140625" style="2"/>
    <col min="7681" max="7681" width="5.42578125" style="2" customWidth="1"/>
    <col min="7682" max="7682" width="41.140625" style="2" customWidth="1"/>
    <col min="7683" max="7683" width="5.7109375" style="2" customWidth="1"/>
    <col min="7684" max="7684" width="7.85546875" style="2" customWidth="1"/>
    <col min="7685" max="7685" width="8.85546875" style="2" customWidth="1"/>
    <col min="7686" max="7686" width="17.7109375" style="2" customWidth="1"/>
    <col min="7687" max="7936" width="9.140625" style="2"/>
    <col min="7937" max="7937" width="5.42578125" style="2" customWidth="1"/>
    <col min="7938" max="7938" width="41.140625" style="2" customWidth="1"/>
    <col min="7939" max="7939" width="5.7109375" style="2" customWidth="1"/>
    <col min="7940" max="7940" width="7.85546875" style="2" customWidth="1"/>
    <col min="7941" max="7941" width="8.85546875" style="2" customWidth="1"/>
    <col min="7942" max="7942" width="17.7109375" style="2" customWidth="1"/>
    <col min="7943" max="8192" width="9.140625" style="2"/>
    <col min="8193" max="8193" width="5.42578125" style="2" customWidth="1"/>
    <col min="8194" max="8194" width="41.140625" style="2" customWidth="1"/>
    <col min="8195" max="8195" width="5.7109375" style="2" customWidth="1"/>
    <col min="8196" max="8196" width="7.85546875" style="2" customWidth="1"/>
    <col min="8197" max="8197" width="8.85546875" style="2" customWidth="1"/>
    <col min="8198" max="8198" width="17.7109375" style="2" customWidth="1"/>
    <col min="8199" max="8448" width="9.140625" style="2"/>
    <col min="8449" max="8449" width="5.42578125" style="2" customWidth="1"/>
    <col min="8450" max="8450" width="41.140625" style="2" customWidth="1"/>
    <col min="8451" max="8451" width="5.7109375" style="2" customWidth="1"/>
    <col min="8452" max="8452" width="7.85546875" style="2" customWidth="1"/>
    <col min="8453" max="8453" width="8.85546875" style="2" customWidth="1"/>
    <col min="8454" max="8454" width="17.7109375" style="2" customWidth="1"/>
    <col min="8455" max="8704" width="9.140625" style="2"/>
    <col min="8705" max="8705" width="5.42578125" style="2" customWidth="1"/>
    <col min="8706" max="8706" width="41.140625" style="2" customWidth="1"/>
    <col min="8707" max="8707" width="5.7109375" style="2" customWidth="1"/>
    <col min="8708" max="8708" width="7.85546875" style="2" customWidth="1"/>
    <col min="8709" max="8709" width="8.85546875" style="2" customWidth="1"/>
    <col min="8710" max="8710" width="17.7109375" style="2" customWidth="1"/>
    <col min="8711" max="8960" width="9.140625" style="2"/>
    <col min="8961" max="8961" width="5.42578125" style="2" customWidth="1"/>
    <col min="8962" max="8962" width="41.140625" style="2" customWidth="1"/>
    <col min="8963" max="8963" width="5.7109375" style="2" customWidth="1"/>
    <col min="8964" max="8964" width="7.85546875" style="2" customWidth="1"/>
    <col min="8965" max="8965" width="8.85546875" style="2" customWidth="1"/>
    <col min="8966" max="8966" width="17.7109375" style="2" customWidth="1"/>
    <col min="8967" max="9216" width="9.140625" style="2"/>
    <col min="9217" max="9217" width="5.42578125" style="2" customWidth="1"/>
    <col min="9218" max="9218" width="41.140625" style="2" customWidth="1"/>
    <col min="9219" max="9219" width="5.7109375" style="2" customWidth="1"/>
    <col min="9220" max="9220" width="7.85546875" style="2" customWidth="1"/>
    <col min="9221" max="9221" width="8.85546875" style="2" customWidth="1"/>
    <col min="9222" max="9222" width="17.7109375" style="2" customWidth="1"/>
    <col min="9223" max="9472" width="9.140625" style="2"/>
    <col min="9473" max="9473" width="5.42578125" style="2" customWidth="1"/>
    <col min="9474" max="9474" width="41.140625" style="2" customWidth="1"/>
    <col min="9475" max="9475" width="5.7109375" style="2" customWidth="1"/>
    <col min="9476" max="9476" width="7.85546875" style="2" customWidth="1"/>
    <col min="9477" max="9477" width="8.85546875" style="2" customWidth="1"/>
    <col min="9478" max="9478" width="17.7109375" style="2" customWidth="1"/>
    <col min="9479" max="9728" width="9.140625" style="2"/>
    <col min="9729" max="9729" width="5.42578125" style="2" customWidth="1"/>
    <col min="9730" max="9730" width="41.140625" style="2" customWidth="1"/>
    <col min="9731" max="9731" width="5.7109375" style="2" customWidth="1"/>
    <col min="9732" max="9732" width="7.85546875" style="2" customWidth="1"/>
    <col min="9733" max="9733" width="8.85546875" style="2" customWidth="1"/>
    <col min="9734" max="9734" width="17.7109375" style="2" customWidth="1"/>
    <col min="9735" max="9984" width="9.140625" style="2"/>
    <col min="9985" max="9985" width="5.42578125" style="2" customWidth="1"/>
    <col min="9986" max="9986" width="41.140625" style="2" customWidth="1"/>
    <col min="9987" max="9987" width="5.7109375" style="2" customWidth="1"/>
    <col min="9988" max="9988" width="7.85546875" style="2" customWidth="1"/>
    <col min="9989" max="9989" width="8.85546875" style="2" customWidth="1"/>
    <col min="9990" max="9990" width="17.7109375" style="2" customWidth="1"/>
    <col min="9991" max="10240" width="9.140625" style="2"/>
    <col min="10241" max="10241" width="5.42578125" style="2" customWidth="1"/>
    <col min="10242" max="10242" width="41.140625" style="2" customWidth="1"/>
    <col min="10243" max="10243" width="5.7109375" style="2" customWidth="1"/>
    <col min="10244" max="10244" width="7.85546875" style="2" customWidth="1"/>
    <col min="10245" max="10245" width="8.85546875" style="2" customWidth="1"/>
    <col min="10246" max="10246" width="17.7109375" style="2" customWidth="1"/>
    <col min="10247" max="10496" width="9.140625" style="2"/>
    <col min="10497" max="10497" width="5.42578125" style="2" customWidth="1"/>
    <col min="10498" max="10498" width="41.140625" style="2" customWidth="1"/>
    <col min="10499" max="10499" width="5.7109375" style="2" customWidth="1"/>
    <col min="10500" max="10500" width="7.85546875" style="2" customWidth="1"/>
    <col min="10501" max="10501" width="8.85546875" style="2" customWidth="1"/>
    <col min="10502" max="10502" width="17.7109375" style="2" customWidth="1"/>
    <col min="10503" max="10752" width="9.140625" style="2"/>
    <col min="10753" max="10753" width="5.42578125" style="2" customWidth="1"/>
    <col min="10754" max="10754" width="41.140625" style="2" customWidth="1"/>
    <col min="10755" max="10755" width="5.7109375" style="2" customWidth="1"/>
    <col min="10756" max="10756" width="7.85546875" style="2" customWidth="1"/>
    <col min="10757" max="10757" width="8.85546875" style="2" customWidth="1"/>
    <col min="10758" max="10758" width="17.7109375" style="2" customWidth="1"/>
    <col min="10759" max="11008" width="9.140625" style="2"/>
    <col min="11009" max="11009" width="5.42578125" style="2" customWidth="1"/>
    <col min="11010" max="11010" width="41.140625" style="2" customWidth="1"/>
    <col min="11011" max="11011" width="5.7109375" style="2" customWidth="1"/>
    <col min="11012" max="11012" width="7.85546875" style="2" customWidth="1"/>
    <col min="11013" max="11013" width="8.85546875" style="2" customWidth="1"/>
    <col min="11014" max="11014" width="17.7109375" style="2" customWidth="1"/>
    <col min="11015" max="11264" width="9.140625" style="2"/>
    <col min="11265" max="11265" width="5.42578125" style="2" customWidth="1"/>
    <col min="11266" max="11266" width="41.140625" style="2" customWidth="1"/>
    <col min="11267" max="11267" width="5.7109375" style="2" customWidth="1"/>
    <col min="11268" max="11268" width="7.85546875" style="2" customWidth="1"/>
    <col min="11269" max="11269" width="8.85546875" style="2" customWidth="1"/>
    <col min="11270" max="11270" width="17.7109375" style="2" customWidth="1"/>
    <col min="11271" max="11520" width="9.140625" style="2"/>
    <col min="11521" max="11521" width="5.42578125" style="2" customWidth="1"/>
    <col min="11522" max="11522" width="41.140625" style="2" customWidth="1"/>
    <col min="11523" max="11523" width="5.7109375" style="2" customWidth="1"/>
    <col min="11524" max="11524" width="7.85546875" style="2" customWidth="1"/>
    <col min="11525" max="11525" width="8.85546875" style="2" customWidth="1"/>
    <col min="11526" max="11526" width="17.7109375" style="2" customWidth="1"/>
    <col min="11527" max="11776" width="9.140625" style="2"/>
    <col min="11777" max="11777" width="5.42578125" style="2" customWidth="1"/>
    <col min="11778" max="11778" width="41.140625" style="2" customWidth="1"/>
    <col min="11779" max="11779" width="5.7109375" style="2" customWidth="1"/>
    <col min="11780" max="11780" width="7.85546875" style="2" customWidth="1"/>
    <col min="11781" max="11781" width="8.85546875" style="2" customWidth="1"/>
    <col min="11782" max="11782" width="17.7109375" style="2" customWidth="1"/>
    <col min="11783" max="12032" width="9.140625" style="2"/>
    <col min="12033" max="12033" width="5.42578125" style="2" customWidth="1"/>
    <col min="12034" max="12034" width="41.140625" style="2" customWidth="1"/>
    <col min="12035" max="12035" width="5.7109375" style="2" customWidth="1"/>
    <col min="12036" max="12036" width="7.85546875" style="2" customWidth="1"/>
    <col min="12037" max="12037" width="8.85546875" style="2" customWidth="1"/>
    <col min="12038" max="12038" width="17.7109375" style="2" customWidth="1"/>
    <col min="12039" max="12288" width="9.140625" style="2"/>
    <col min="12289" max="12289" width="5.42578125" style="2" customWidth="1"/>
    <col min="12290" max="12290" width="41.140625" style="2" customWidth="1"/>
    <col min="12291" max="12291" width="5.7109375" style="2" customWidth="1"/>
    <col min="12292" max="12292" width="7.85546875" style="2" customWidth="1"/>
    <col min="12293" max="12293" width="8.85546875" style="2" customWidth="1"/>
    <col min="12294" max="12294" width="17.7109375" style="2" customWidth="1"/>
    <col min="12295" max="12544" width="9.140625" style="2"/>
    <col min="12545" max="12545" width="5.42578125" style="2" customWidth="1"/>
    <col min="12546" max="12546" width="41.140625" style="2" customWidth="1"/>
    <col min="12547" max="12547" width="5.7109375" style="2" customWidth="1"/>
    <col min="12548" max="12548" width="7.85546875" style="2" customWidth="1"/>
    <col min="12549" max="12549" width="8.85546875" style="2" customWidth="1"/>
    <col min="12550" max="12550" width="17.7109375" style="2" customWidth="1"/>
    <col min="12551" max="12800" width="9.140625" style="2"/>
    <col min="12801" max="12801" width="5.42578125" style="2" customWidth="1"/>
    <col min="12802" max="12802" width="41.140625" style="2" customWidth="1"/>
    <col min="12803" max="12803" width="5.7109375" style="2" customWidth="1"/>
    <col min="12804" max="12804" width="7.85546875" style="2" customWidth="1"/>
    <col min="12805" max="12805" width="8.85546875" style="2" customWidth="1"/>
    <col min="12806" max="12806" width="17.7109375" style="2" customWidth="1"/>
    <col min="12807" max="13056" width="9.140625" style="2"/>
    <col min="13057" max="13057" width="5.42578125" style="2" customWidth="1"/>
    <col min="13058" max="13058" width="41.140625" style="2" customWidth="1"/>
    <col min="13059" max="13059" width="5.7109375" style="2" customWidth="1"/>
    <col min="13060" max="13060" width="7.85546875" style="2" customWidth="1"/>
    <col min="13061" max="13061" width="8.85546875" style="2" customWidth="1"/>
    <col min="13062" max="13062" width="17.7109375" style="2" customWidth="1"/>
    <col min="13063" max="13312" width="9.140625" style="2"/>
    <col min="13313" max="13313" width="5.42578125" style="2" customWidth="1"/>
    <col min="13314" max="13314" width="41.140625" style="2" customWidth="1"/>
    <col min="13315" max="13315" width="5.7109375" style="2" customWidth="1"/>
    <col min="13316" max="13316" width="7.85546875" style="2" customWidth="1"/>
    <col min="13317" max="13317" width="8.85546875" style="2" customWidth="1"/>
    <col min="13318" max="13318" width="17.7109375" style="2" customWidth="1"/>
    <col min="13319" max="13568" width="9.140625" style="2"/>
    <col min="13569" max="13569" width="5.42578125" style="2" customWidth="1"/>
    <col min="13570" max="13570" width="41.140625" style="2" customWidth="1"/>
    <col min="13571" max="13571" width="5.7109375" style="2" customWidth="1"/>
    <col min="13572" max="13572" width="7.85546875" style="2" customWidth="1"/>
    <col min="13573" max="13573" width="8.85546875" style="2" customWidth="1"/>
    <col min="13574" max="13574" width="17.7109375" style="2" customWidth="1"/>
    <col min="13575" max="13824" width="9.140625" style="2"/>
    <col min="13825" max="13825" width="5.42578125" style="2" customWidth="1"/>
    <col min="13826" max="13826" width="41.140625" style="2" customWidth="1"/>
    <col min="13827" max="13827" width="5.7109375" style="2" customWidth="1"/>
    <col min="13828" max="13828" width="7.85546875" style="2" customWidth="1"/>
    <col min="13829" max="13829" width="8.85546875" style="2" customWidth="1"/>
    <col min="13830" max="13830" width="17.7109375" style="2" customWidth="1"/>
    <col min="13831" max="14080" width="9.140625" style="2"/>
    <col min="14081" max="14081" width="5.42578125" style="2" customWidth="1"/>
    <col min="14082" max="14082" width="41.140625" style="2" customWidth="1"/>
    <col min="14083" max="14083" width="5.7109375" style="2" customWidth="1"/>
    <col min="14084" max="14084" width="7.85546875" style="2" customWidth="1"/>
    <col min="14085" max="14085" width="8.85546875" style="2" customWidth="1"/>
    <col min="14086" max="14086" width="17.7109375" style="2" customWidth="1"/>
    <col min="14087" max="14336" width="9.140625" style="2"/>
    <col min="14337" max="14337" width="5.42578125" style="2" customWidth="1"/>
    <col min="14338" max="14338" width="41.140625" style="2" customWidth="1"/>
    <col min="14339" max="14339" width="5.7109375" style="2" customWidth="1"/>
    <col min="14340" max="14340" width="7.85546875" style="2" customWidth="1"/>
    <col min="14341" max="14341" width="8.85546875" style="2" customWidth="1"/>
    <col min="14342" max="14342" width="17.7109375" style="2" customWidth="1"/>
    <col min="14343" max="14592" width="9.140625" style="2"/>
    <col min="14593" max="14593" width="5.42578125" style="2" customWidth="1"/>
    <col min="14594" max="14594" width="41.140625" style="2" customWidth="1"/>
    <col min="14595" max="14595" width="5.7109375" style="2" customWidth="1"/>
    <col min="14596" max="14596" width="7.85546875" style="2" customWidth="1"/>
    <col min="14597" max="14597" width="8.85546875" style="2" customWidth="1"/>
    <col min="14598" max="14598" width="17.7109375" style="2" customWidth="1"/>
    <col min="14599" max="14848" width="9.140625" style="2"/>
    <col min="14849" max="14849" width="5.42578125" style="2" customWidth="1"/>
    <col min="14850" max="14850" width="41.140625" style="2" customWidth="1"/>
    <col min="14851" max="14851" width="5.7109375" style="2" customWidth="1"/>
    <col min="14852" max="14852" width="7.85546875" style="2" customWidth="1"/>
    <col min="14853" max="14853" width="8.85546875" style="2" customWidth="1"/>
    <col min="14854" max="14854" width="17.7109375" style="2" customWidth="1"/>
    <col min="14855" max="15104" width="9.140625" style="2"/>
    <col min="15105" max="15105" width="5.42578125" style="2" customWidth="1"/>
    <col min="15106" max="15106" width="41.140625" style="2" customWidth="1"/>
    <col min="15107" max="15107" width="5.7109375" style="2" customWidth="1"/>
    <col min="15108" max="15108" width="7.85546875" style="2" customWidth="1"/>
    <col min="15109" max="15109" width="8.85546875" style="2" customWidth="1"/>
    <col min="15110" max="15110" width="17.7109375" style="2" customWidth="1"/>
    <col min="15111" max="15360" width="9.140625" style="2"/>
    <col min="15361" max="15361" width="5.42578125" style="2" customWidth="1"/>
    <col min="15362" max="15362" width="41.140625" style="2" customWidth="1"/>
    <col min="15363" max="15363" width="5.7109375" style="2" customWidth="1"/>
    <col min="15364" max="15364" width="7.85546875" style="2" customWidth="1"/>
    <col min="15365" max="15365" width="8.85546875" style="2" customWidth="1"/>
    <col min="15366" max="15366" width="17.7109375" style="2" customWidth="1"/>
    <col min="15367" max="15616" width="9.140625" style="2"/>
    <col min="15617" max="15617" width="5.42578125" style="2" customWidth="1"/>
    <col min="15618" max="15618" width="41.140625" style="2" customWidth="1"/>
    <col min="15619" max="15619" width="5.7109375" style="2" customWidth="1"/>
    <col min="15620" max="15620" width="7.85546875" style="2" customWidth="1"/>
    <col min="15621" max="15621" width="8.85546875" style="2" customWidth="1"/>
    <col min="15622" max="15622" width="17.7109375" style="2" customWidth="1"/>
    <col min="15623" max="15872" width="9.140625" style="2"/>
    <col min="15873" max="15873" width="5.42578125" style="2" customWidth="1"/>
    <col min="15874" max="15874" width="41.140625" style="2" customWidth="1"/>
    <col min="15875" max="15875" width="5.7109375" style="2" customWidth="1"/>
    <col min="15876" max="15876" width="7.85546875" style="2" customWidth="1"/>
    <col min="15877" max="15877" width="8.85546875" style="2" customWidth="1"/>
    <col min="15878" max="15878" width="17.7109375" style="2" customWidth="1"/>
    <col min="15879" max="16128" width="9.140625" style="2"/>
    <col min="16129" max="16129" width="5.42578125" style="2" customWidth="1"/>
    <col min="16130" max="16130" width="41.140625" style="2" customWidth="1"/>
    <col min="16131" max="16131" width="5.7109375" style="2" customWidth="1"/>
    <col min="16132" max="16132" width="7.85546875" style="2" customWidth="1"/>
    <col min="16133" max="16133" width="8.85546875" style="2" customWidth="1"/>
    <col min="16134" max="16134" width="17.7109375" style="2" customWidth="1"/>
    <col min="16135" max="16384" width="9.140625" style="2"/>
  </cols>
  <sheetData>
    <row r="1" spans="1:6" s="24" customFormat="1" ht="16.5" customHeight="1">
      <c r="A1" s="94"/>
      <c r="B1" s="430" t="s">
        <v>278</v>
      </c>
      <c r="C1" s="431"/>
      <c r="D1" s="431"/>
      <c r="E1" s="431"/>
      <c r="F1" s="431"/>
    </row>
    <row r="2" spans="1:6" s="24" customFormat="1">
      <c r="A2" s="94"/>
      <c r="B2" s="430" t="s">
        <v>277</v>
      </c>
      <c r="C2" s="430"/>
      <c r="D2" s="430"/>
      <c r="E2" s="430"/>
      <c r="F2" s="430"/>
    </row>
    <row r="3" spans="1:6" s="25" customFormat="1" ht="12" customHeight="1">
      <c r="A3" s="94"/>
      <c r="B3" s="94"/>
      <c r="C3" s="4"/>
      <c r="D3" s="5"/>
      <c r="E3" s="6"/>
      <c r="F3" s="2"/>
    </row>
    <row r="4" spans="1:6">
      <c r="A4" s="100" t="s">
        <v>38</v>
      </c>
      <c r="B4" s="95" t="s">
        <v>42</v>
      </c>
      <c r="C4" s="95"/>
      <c r="D4" s="95"/>
      <c r="E4" s="14"/>
      <c r="F4" s="17">
        <f>'5-GRADJEVINSKI'!F122</f>
        <v>0</v>
      </c>
    </row>
    <row r="5" spans="1:6" ht="12" customHeight="1">
      <c r="A5" s="95"/>
      <c r="B5" s="95"/>
      <c r="C5" s="95"/>
      <c r="D5" s="95"/>
      <c r="F5" s="37"/>
    </row>
    <row r="6" spans="1:6">
      <c r="A6" s="100" t="s">
        <v>39</v>
      </c>
      <c r="B6" s="95" t="s">
        <v>73</v>
      </c>
      <c r="C6" s="95"/>
      <c r="D6" s="95"/>
      <c r="F6" s="37">
        <f>'5-ViK'!F109</f>
        <v>0</v>
      </c>
    </row>
    <row r="7" spans="1:6" ht="12" customHeight="1">
      <c r="B7" s="39"/>
    </row>
    <row r="8" spans="1:6">
      <c r="A8" s="100" t="s">
        <v>72</v>
      </c>
      <c r="B8" s="95" t="s">
        <v>46</v>
      </c>
      <c r="C8" s="95"/>
      <c r="D8" s="95"/>
      <c r="F8" s="37">
        <f>'5-ELEKTRO'!G122</f>
        <v>0</v>
      </c>
    </row>
    <row r="9" spans="1:6" ht="12" customHeight="1" thickBot="1">
      <c r="A9" s="95"/>
      <c r="B9" s="95"/>
      <c r="C9" s="95"/>
      <c r="D9" s="95"/>
      <c r="F9" s="37"/>
    </row>
    <row r="10" spans="1:6" ht="13.5" thickBot="1">
      <c r="B10" s="40" t="s">
        <v>40</v>
      </c>
      <c r="C10" s="18" t="s">
        <v>211</v>
      </c>
      <c r="D10" s="20"/>
      <c r="E10" s="19"/>
      <c r="F10" s="21">
        <f>F4+F6+F8</f>
        <v>0</v>
      </c>
    </row>
    <row r="11" spans="1:6" ht="12" customHeight="1" thickBot="1">
      <c r="A11" s="95"/>
      <c r="B11" s="95"/>
      <c r="C11" s="95"/>
      <c r="D11" s="95"/>
      <c r="F11" s="37"/>
    </row>
    <row r="12" spans="1:6" ht="13.5" thickBot="1">
      <c r="B12" s="40" t="s">
        <v>41</v>
      </c>
      <c r="C12" s="19"/>
      <c r="D12" s="230"/>
      <c r="E12" s="19"/>
      <c r="F12" s="21">
        <f>F10*0.25</f>
        <v>0</v>
      </c>
    </row>
    <row r="13" spans="1:6" ht="12" customHeight="1" thickBot="1">
      <c r="A13" s="95"/>
      <c r="B13" s="95"/>
      <c r="C13" s="95"/>
      <c r="D13" s="95"/>
      <c r="F13" s="37"/>
    </row>
    <row r="14" spans="1:6" ht="13.5" thickBot="1">
      <c r="B14" s="40" t="s">
        <v>136</v>
      </c>
      <c r="C14" s="18" t="s">
        <v>211</v>
      </c>
      <c r="D14" s="20"/>
      <c r="E14" s="19"/>
      <c r="F14" s="21">
        <f>F10+F12</f>
        <v>0</v>
      </c>
    </row>
    <row r="15" spans="1:6">
      <c r="B15" s="2"/>
    </row>
    <row r="19" spans="2:2">
      <c r="B19" s="2"/>
    </row>
  </sheetData>
  <sheetProtection password="CC29" sheet="1" objects="1" scenarios="1" selectLockedCells="1"/>
  <mergeCells count="2">
    <mergeCell ref="B1:F1"/>
    <mergeCell ref="B2:F2"/>
  </mergeCells>
  <pageMargins left="0.74803149606299213" right="0.70866141732283472" top="0.59055118110236227" bottom="0.39370078740157483"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Naslovna</vt:lpstr>
      <vt:lpstr>Posebni uvjeti</vt:lpstr>
      <vt:lpstr>5-GRADJEVINSKI</vt:lpstr>
      <vt:lpstr>5-ViK</vt:lpstr>
      <vt:lpstr>5-ELEKTRO</vt:lpstr>
      <vt:lpstr>5-REKAPITULACIJA</vt:lpstr>
      <vt:lpstr>'5-ViK'!Print_Area</vt:lpstr>
      <vt:lpstr>Naslovna!Print_Area</vt:lpstr>
    </vt:vector>
  </TitlesOfParts>
  <Company>SINGRAD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Elvis</dc:creator>
  <cp:lastModifiedBy>Suzana</cp:lastModifiedBy>
  <cp:lastPrinted>2023-04-25T09:32:52Z</cp:lastPrinted>
  <dcterms:created xsi:type="dcterms:W3CDTF">2002-11-03T19:48:09Z</dcterms:created>
  <dcterms:modified xsi:type="dcterms:W3CDTF">2025-07-15T09:47:57Z</dcterms:modified>
</cp:coreProperties>
</file>